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0" yWindow="-240" windowWidth="10020" windowHeight="11835"/>
  </bookViews>
  <sheets>
    <sheet name="Výdaje - běžné 1" sheetId="1" r:id="rId1"/>
    <sheet name="Výdaje - běžné 2" sheetId="2" r:id="rId2"/>
    <sheet name="Výdaje - běžné 3" sheetId="3" r:id="rId3"/>
    <sheet name="Výdaje - kapitálové" sheetId="4" r:id="rId4"/>
  </sheets>
  <definedNames>
    <definedName name="Z_632980EE_AB4F_49FA_B8D9_C4F0628108CE_.wvu.Rows" localSheetId="0" hidden="1">'Výdaje - běžné 1'!$1:$1,'Výdaje - běžné 1'!$818:$818</definedName>
    <definedName name="Z_632980EE_AB4F_49FA_B8D9_C4F0628108CE_.wvu.Rows" localSheetId="1" hidden="1">'Výdaje - běžné 2'!$1:$1</definedName>
    <definedName name="Z_632980EE_AB4F_49FA_B8D9_C4F0628108CE_.wvu.Rows" localSheetId="2" hidden="1">'Výdaje - běžné 3'!$1:$1</definedName>
    <definedName name="Z_632980EE_AB4F_49FA_B8D9_C4F0628108CE_.wvu.Rows" localSheetId="3" hidden="1">'Výdaje - kapitálové'!$1:$1</definedName>
  </definedNames>
  <calcPr calcId="145621"/>
</workbook>
</file>

<file path=xl/calcChain.xml><?xml version="1.0" encoding="utf-8"?>
<calcChain xmlns="http://schemas.openxmlformats.org/spreadsheetml/2006/main">
  <c r="E355" i="4" l="1"/>
  <c r="E342" i="4"/>
  <c r="E338" i="4"/>
  <c r="E328" i="4"/>
  <c r="E320" i="4"/>
  <c r="E314" i="4"/>
  <c r="E305" i="4"/>
  <c r="E300" i="4"/>
  <c r="E295" i="4"/>
  <c r="E289" i="4"/>
  <c r="E264" i="4"/>
  <c r="E256" i="4"/>
  <c r="E245" i="4"/>
  <c r="E238" i="4"/>
  <c r="E233" i="4"/>
  <c r="E223" i="4"/>
  <c r="E218" i="4"/>
  <c r="E213" i="4"/>
  <c r="E201" i="4"/>
  <c r="E195" i="4"/>
  <c r="E190" i="4"/>
  <c r="E184" i="4"/>
  <c r="E163" i="4"/>
  <c r="E158" i="4"/>
  <c r="E151" i="4"/>
  <c r="E143" i="4"/>
  <c r="E136" i="4"/>
  <c r="E129" i="4"/>
  <c r="E114" i="4"/>
  <c r="E96" i="4"/>
  <c r="E79" i="4"/>
  <c r="E71" i="4"/>
  <c r="E61" i="4"/>
  <c r="E53" i="4"/>
  <c r="E39" i="4"/>
  <c r="E18" i="4"/>
  <c r="E11" i="4"/>
  <c r="E42" i="3"/>
  <c r="E37" i="3"/>
  <c r="E32" i="3"/>
  <c r="E22" i="3"/>
  <c r="E10" i="3"/>
  <c r="E5" i="3"/>
  <c r="F39" i="2"/>
  <c r="E39" i="2"/>
  <c r="F6" i="2"/>
  <c r="E6" i="2"/>
  <c r="E808" i="1"/>
  <c r="E802" i="1"/>
  <c r="E795" i="1"/>
  <c r="E788" i="1"/>
  <c r="E783" i="1"/>
  <c r="E778" i="1"/>
  <c r="E767" i="1"/>
  <c r="E753" i="1"/>
  <c r="E748" i="1"/>
  <c r="E736" i="1"/>
  <c r="E726" i="1"/>
  <c r="E721" i="1"/>
  <c r="E715" i="1"/>
  <c r="E695" i="1"/>
  <c r="E688" i="1"/>
  <c r="E677" i="1"/>
  <c r="E671" i="1"/>
  <c r="E665" i="1"/>
  <c r="E660" i="1"/>
  <c r="E652" i="1"/>
  <c r="E647" i="1"/>
  <c r="E639" i="1"/>
  <c r="E630" i="1"/>
  <c r="E625" i="1"/>
  <c r="E615" i="1"/>
  <c r="E599" i="1"/>
  <c r="E594" i="1"/>
  <c r="E582" i="1"/>
  <c r="E577" i="1"/>
  <c r="E571" i="1"/>
  <c r="E564" i="1"/>
  <c r="E557" i="1"/>
  <c r="E549" i="1"/>
  <c r="E544" i="1"/>
  <c r="E513" i="1"/>
  <c r="E492" i="1"/>
  <c r="E484" i="1"/>
  <c r="E470" i="1"/>
  <c r="E465" i="1"/>
  <c r="E456" i="1"/>
  <c r="E444" i="1"/>
  <c r="E439" i="1"/>
  <c r="E433" i="1"/>
  <c r="E414" i="1"/>
  <c r="E403" i="1"/>
  <c r="E389" i="1"/>
  <c r="E383" i="1"/>
  <c r="E376" i="1"/>
  <c r="E371" i="1"/>
  <c r="E363" i="1"/>
  <c r="E355" i="1"/>
  <c r="E338" i="1"/>
  <c r="E329" i="1"/>
  <c r="E319" i="1"/>
  <c r="E311" i="1"/>
  <c r="E275" i="1"/>
  <c r="E268" i="1"/>
  <c r="E263" i="1"/>
  <c r="E258" i="1"/>
  <c r="E253" i="1"/>
  <c r="E244" i="1"/>
  <c r="E239" i="1"/>
  <c r="E234" i="1"/>
  <c r="E229" i="1"/>
  <c r="E221" i="1"/>
  <c r="E211" i="1"/>
  <c r="E192" i="1"/>
  <c r="E178" i="1"/>
  <c r="E173" i="1"/>
  <c r="E166" i="1"/>
  <c r="E161" i="1"/>
  <c r="E153" i="1"/>
  <c r="E145" i="1"/>
  <c r="E136" i="1"/>
  <c r="E131" i="1"/>
  <c r="E126" i="1"/>
  <c r="E117" i="1"/>
  <c r="E110" i="1"/>
  <c r="E89" i="1"/>
  <c r="E84" i="1"/>
  <c r="E74" i="1"/>
  <c r="E45" i="1"/>
  <c r="E39" i="1"/>
  <c r="E34" i="1"/>
  <c r="E29" i="1"/>
  <c r="E19" i="1"/>
  <c r="E14" i="1"/>
  <c r="E360" i="4" l="1"/>
  <c r="E364" i="4" s="1"/>
  <c r="E818" i="1"/>
  <c r="E46" i="3" s="1"/>
  <c r="E363" i="4" s="1"/>
  <c r="E367" i="4" s="1"/>
</calcChain>
</file>

<file path=xl/sharedStrings.xml><?xml version="1.0" encoding="utf-8"?>
<sst xmlns="http://schemas.openxmlformats.org/spreadsheetml/2006/main" count="2047" uniqueCount="688">
  <si>
    <t>C1. BĚŽNÉ VÝDAJE</t>
  </si>
  <si>
    <t>Moravskoslezského kraje na rok 2014</t>
  </si>
  <si>
    <t>Skupina 1 - ZEMĚDĚLSTVÍ, LESNÍ HOSPODÁŘSTVÍ A RYBÁŘSTVÍ</t>
  </si>
  <si>
    <t>Paragraf</t>
  </si>
  <si>
    <t>Položka</t>
  </si>
  <si>
    <t>Název</t>
  </si>
  <si>
    <t>Schválený rozpočet v tis. Kč</t>
  </si>
  <si>
    <t>1019</t>
  </si>
  <si>
    <t>Ostatní zemědělská a potravinářská činnost
a rozvoj</t>
  </si>
  <si>
    <t>5493</t>
  </si>
  <si>
    <t>Účelové neinvestiční transfery nepodnikajícím fyzickým osobám</t>
  </si>
  <si>
    <t>Dotační program - Příspěvky na podporu včelařství</t>
  </si>
  <si>
    <t>1039</t>
  </si>
  <si>
    <t>Ostatní záležitosti lesního hospodářství</t>
  </si>
  <si>
    <t>5229</t>
  </si>
  <si>
    <t>Ostatní neinvestiční transfery neziskovým a podobným organizacím</t>
  </si>
  <si>
    <t>Dotační program - Příspěvky na hospodaření v lesích</t>
  </si>
  <si>
    <t>Skupina 2 - PRŮMYSLOVÁ A OSTATNÍ ODVĚTVÍ HOSPODÁŘSTVÍ</t>
  </si>
  <si>
    <t>2115</t>
  </si>
  <si>
    <t>Úspora energie a obnovitelné zdroje</t>
  </si>
  <si>
    <t>5221</t>
  </si>
  <si>
    <t>Neinvestiční transfery obecně prospěšným společnostem</t>
  </si>
  <si>
    <t>Krajská energetická agentura</t>
  </si>
  <si>
    <t>2119</t>
  </si>
  <si>
    <t>Ostatní záležitosti těžebního průmyslu a energetiky</t>
  </si>
  <si>
    <t>5169</t>
  </si>
  <si>
    <t>Nákup ostatních služeb</t>
  </si>
  <si>
    <t>Územní energetická koncepce MSK</t>
  </si>
  <si>
    <t>2141</t>
  </si>
  <si>
    <t>Vnitřní obchod</t>
  </si>
  <si>
    <t>5136</t>
  </si>
  <si>
    <t>Knihy, učební pomůcky a tisk</t>
  </si>
  <si>
    <t>5139</t>
  </si>
  <si>
    <t>Nákup materiálu jinde nezařazený</t>
  </si>
  <si>
    <t>Propagace kraje a prezentační předměty</t>
  </si>
  <si>
    <t>2143</t>
  </si>
  <si>
    <t>Cestovní ruch</t>
  </si>
  <si>
    <t>5137</t>
  </si>
  <si>
    <t>Drobný hmotný dlouhodobý majetek</t>
  </si>
  <si>
    <t>5163</t>
  </si>
  <si>
    <t>Služby peněžních ústavů</t>
  </si>
  <si>
    <t>5164</t>
  </si>
  <si>
    <t>Nájemné</t>
  </si>
  <si>
    <t>5166</t>
  </si>
  <si>
    <t>Konzultační, poradenské a právní služby</t>
  </si>
  <si>
    <t>5173</t>
  </si>
  <si>
    <t>Cestovné (tuzemské i zahraniční)</t>
  </si>
  <si>
    <t>5175</t>
  </si>
  <si>
    <t>Pohoštění</t>
  </si>
  <si>
    <t>5222</t>
  </si>
  <si>
    <t>Neinvestiční transfery občanským sdružením</t>
  </si>
  <si>
    <t>5321</t>
  </si>
  <si>
    <t>Neinvestiční transfery obcím</t>
  </si>
  <si>
    <t>Služby pro informační systém Beskydská a Jesenická magistrála</t>
  </si>
  <si>
    <t>Rozvojové aktivity v cestovním ruchu</t>
  </si>
  <si>
    <t>Hipostezky v MSK</t>
  </si>
  <si>
    <t>Turistické značení</t>
  </si>
  <si>
    <t>Singltreky</t>
  </si>
  <si>
    <t>Dotace zájmovému sdružení právnických osob Dolní oblast VÍTKOVICE</t>
  </si>
  <si>
    <t>Propagace MS v hokeji 2015</t>
  </si>
  <si>
    <t>Dotační program - Úprava lyžařských běžeckých tras v Moravskoslezském kraji</t>
  </si>
  <si>
    <t>Dotační program - Podpora turistických informačních center
v Moravskoslezském kraji</t>
  </si>
  <si>
    <t>Dotační program - Program na podporu technických atraktivit</t>
  </si>
  <si>
    <t>Jesenická magistrála</t>
  </si>
  <si>
    <t>Moravskoslezský kraj - kraj plný zážitků III</t>
  </si>
  <si>
    <t>Industriální atraktivity v Moravskoslezském kraji</t>
  </si>
  <si>
    <t>Jak šmakuje Moravskoslezsko</t>
  </si>
  <si>
    <t>2191</t>
  </si>
  <si>
    <t>Mezinárodní spolupráce v průmyslu, stavebnictví, obchodu a službách</t>
  </si>
  <si>
    <t>5194</t>
  </si>
  <si>
    <t>Věcné dary</t>
  </si>
  <si>
    <t>5511</t>
  </si>
  <si>
    <t>Neinvestiční transfery mezinárodním organizacím</t>
  </si>
  <si>
    <t>Mezinárodní spolupráce</t>
  </si>
  <si>
    <t>Příspěvky mezinárodním organizacím</t>
  </si>
  <si>
    <t>2199</t>
  </si>
  <si>
    <t>Záležitosti průmyslu, stavebnictví, obchodu
a služeb jinde nezařazené</t>
  </si>
  <si>
    <t>Podpora akcí celokrajského významu</t>
  </si>
  <si>
    <t>2212</t>
  </si>
  <si>
    <t>Silnice</t>
  </si>
  <si>
    <t>5331</t>
  </si>
  <si>
    <t>Neinvestiční příspěvky zřízeným příspěvkovým organizacím</t>
  </si>
  <si>
    <t>Silnice II/452 Bruntál - Mezina</t>
  </si>
  <si>
    <t>Silnice II/462 Vítkov - Větřkovice</t>
  </si>
  <si>
    <t>Silnice 2013 - I. etapa</t>
  </si>
  <si>
    <t>Silnice 2013 - II. etapa</t>
  </si>
  <si>
    <t>Silnice 2013 - III. etapa</t>
  </si>
  <si>
    <t>Silnice 2013 - IV. etapa</t>
  </si>
  <si>
    <t>Rekonstrukce silnice II/464 Opava, ul. Bílovecká III. etapa</t>
  </si>
  <si>
    <t>Silnice 2014 - I. etapa</t>
  </si>
  <si>
    <t>Silnice 2014 - II. etapa</t>
  </si>
  <si>
    <t>Silnice 2014 - III. etapa</t>
  </si>
  <si>
    <t>Silnice 2014 - IV. etapa</t>
  </si>
  <si>
    <t>Silnice 2014 - V. etapa</t>
  </si>
  <si>
    <t>Souvislé opravy silnic II. a III. tříd (Správa silnic Moravskoslezského kraje, příspěvková organizace, Ostrava)</t>
  </si>
  <si>
    <t>Protihluková opatření na silnicích II. a III. tříd (Správa silnic Moravskoslezského kraje, příspěvková organizace, Ostrava)</t>
  </si>
  <si>
    <t>Příspěvek na provoz příspěvkové organizaci v odvětví dopravy (Správa silnic Moravskoslezského kraje, příspěvková organizace, Ostrava)</t>
  </si>
  <si>
    <t xml:space="preserve">Výdaje související s vrácením finančních prostředků z uzavřených smluv
o budoucích smlouvách o zřízení věcného břemene (Správa silnic Moravskoslezského kraje, příspěvková organizace, Ostrava) - příspěvek na provoz </t>
  </si>
  <si>
    <t>2221</t>
  </si>
  <si>
    <t>Provoz veřejné silniční dopravy</t>
  </si>
  <si>
    <t>5193</t>
  </si>
  <si>
    <t>Výdaje na dopravní územní obslužnost</t>
  </si>
  <si>
    <t>Dopravní obslužnost - linková doprava</t>
  </si>
  <si>
    <t>Ostatní výdaje v odvětví dopravy</t>
  </si>
  <si>
    <t>2223</t>
  </si>
  <si>
    <t>Bezpečnost silničního provozu</t>
  </si>
  <si>
    <t>5339</t>
  </si>
  <si>
    <t>Neinvestiční transfery cizím příspěvkovým organizacím</t>
  </si>
  <si>
    <t>2241</t>
  </si>
  <si>
    <t>Železniční dráhy</t>
  </si>
  <si>
    <t>Provozování železniční dráhy</t>
  </si>
  <si>
    <t>2242</t>
  </si>
  <si>
    <t>Provoz veřejné železniční dopravy</t>
  </si>
  <si>
    <t>Dopravní obslužnost - drážní doprava</t>
  </si>
  <si>
    <t>2251</t>
  </si>
  <si>
    <t>Letiště</t>
  </si>
  <si>
    <t>5213</t>
  </si>
  <si>
    <t>Neinvestiční transfery nefinančním podnikatelským subjektům - právnickým osobám</t>
  </si>
  <si>
    <t>Zajištění hasičské záchranné služby, bezpečnosti a ostrahy letiště</t>
  </si>
  <si>
    <t>Letiště Leoše Janáčka Ostrava, kolejové napojení</t>
  </si>
  <si>
    <t>Letiště Leoše Janáčka Ostrava, integrované výjezdové centrum</t>
  </si>
  <si>
    <t>Letiště Leoše Janáčka Ostrava, ostatní zpevněné plochy - světlotechnika</t>
  </si>
  <si>
    <t>2299</t>
  </si>
  <si>
    <t>Ostatní záležitosti v dopravě</t>
  </si>
  <si>
    <t>Technická údržba, podpora a služby k software v odvětví dopravy</t>
  </si>
  <si>
    <t>Činnosti zajišťované obchodní společností Koordinátor ODIS, s.r.o.</t>
  </si>
  <si>
    <t>2369</t>
  </si>
  <si>
    <t>Ostatní správa ve vodním hospodářství</t>
  </si>
  <si>
    <t>Plán rozvoje vodovodů a kanalizací</t>
  </si>
  <si>
    <t>Skupina 3 - SLUŽBY PRO OBYVATELSTVO</t>
  </si>
  <si>
    <t>3112</t>
  </si>
  <si>
    <t>Speciální předškolní zařízení</t>
  </si>
  <si>
    <t>Příspěvek na provoz příspěvkovým organizacím v odvětví školství</t>
  </si>
  <si>
    <t>3114</t>
  </si>
  <si>
    <t>Speciální základní školy</t>
  </si>
  <si>
    <t>Energetické úspory ve školách a školských zařízeních zřizovaných Moravskoslezským krajem - III. etapa</t>
  </si>
  <si>
    <t>3119</t>
  </si>
  <si>
    <t>Ostatní záležitosti předškolní výchovy a základního vzdělávání</t>
  </si>
  <si>
    <t>Podpora vzdělávání žáků se speciálními vzdělávacími potřebami</t>
  </si>
  <si>
    <t>3121</t>
  </si>
  <si>
    <t>Gymnázia</t>
  </si>
  <si>
    <t>Modernizace, rekonstrukce a výstavba sportovišť vzdělávacích zařízení II</t>
  </si>
  <si>
    <t>Modernizace, rekonstrukce a výstavba sportovišť vzdělávacích zařízení IV</t>
  </si>
  <si>
    <t>Modernizace, rekonstrukce a výstavba sportovišť vzdělávacích zařízení V</t>
  </si>
  <si>
    <t>Přírodovědné laboratoře</t>
  </si>
  <si>
    <t>Podpora jazykového vzdělávání ve středních školách</t>
  </si>
  <si>
    <t>Inovace výuky československých a českých dějin 20. století na středních školách v Olomouckém a Moravskoslezském kraji</t>
  </si>
  <si>
    <t>3122</t>
  </si>
  <si>
    <t>Střední odborné školy</t>
  </si>
  <si>
    <t>5167</t>
  </si>
  <si>
    <t>Služby školení a vzdělávání</t>
  </si>
  <si>
    <t>Modernizace, rekonstrukce a výstavba sportovišť vzdělávacích zařízení VI</t>
  </si>
  <si>
    <t>Modernizace výuky informačních technologií</t>
  </si>
  <si>
    <t>Modernizace výuky ve zdravotnických oborech</t>
  </si>
  <si>
    <t>Moderní zkušební laboratoře</t>
  </si>
  <si>
    <t>Modernizace chemických laboratoří na SPŠ chemické v Ostravě</t>
  </si>
  <si>
    <t>Chyť své sny (Catch your Dreams)</t>
  </si>
  <si>
    <t>Teoretické a praktické vzdělávání ve zdravotnických školách a zdravotnických zařízeních</t>
  </si>
  <si>
    <t>Zvýšení uplatnitelnosti mladých lidí na evropském trhu práce (Amélioration de l´employabilité des jeunes sur le marché de travail européen)</t>
  </si>
  <si>
    <t>3123</t>
  </si>
  <si>
    <t>Střední odborná učiliště a učiliště</t>
  </si>
  <si>
    <t>Zlepšení podmínek pro praktické vyučování žáků v technicky zaměřených oborech středního vzdělávání v Ostravě</t>
  </si>
  <si>
    <t>Vybudování dílen ve Střední škole technické a zemědělské, Nový Jičín</t>
  </si>
  <si>
    <t>3124</t>
  </si>
  <si>
    <t>Speciální střední školy</t>
  </si>
  <si>
    <t>Oprava střechy budovy školy (Odborné učiliště a Praktická škola, Nový Jičín, příspěvková organizace)</t>
  </si>
  <si>
    <t>3125</t>
  </si>
  <si>
    <t>Střediska praktického vyučování a školní hospodářství</t>
  </si>
  <si>
    <t>3126</t>
  </si>
  <si>
    <t>Konzervatoře</t>
  </si>
  <si>
    <t>3142</t>
  </si>
  <si>
    <t>Ostatní školní stravování</t>
  </si>
  <si>
    <t>3146</t>
  </si>
  <si>
    <t>Zařízení výchovného poradenství a preventivně výchovné péče</t>
  </si>
  <si>
    <t>5172</t>
  </si>
  <si>
    <t>Programové vybavení</t>
  </si>
  <si>
    <t>Diagnostické nástroje, ICT a pomůcky pro speciálně pedagogická centra</t>
  </si>
  <si>
    <t>Diagnostické nástroje, ICT a pomůcky pro pedagogicko-psychologické poradny</t>
  </si>
  <si>
    <t>3147</t>
  </si>
  <si>
    <t>Domovy mládeže</t>
  </si>
  <si>
    <t>3149</t>
  </si>
  <si>
    <t>Ostatní zařízení související s výchovou
a vzděláváním mládeže</t>
  </si>
  <si>
    <t>3150</t>
  </si>
  <si>
    <t>Vyšší odborné školy</t>
  </si>
  <si>
    <t>3231</t>
  </si>
  <si>
    <t>Základní umělecké školy</t>
  </si>
  <si>
    <t>Oprava střechy objektu Žižkova 620 (Základní umělecká škola, Bohumín - Nový Bohumín, Žižkova 620, příspěvková organizace)</t>
  </si>
  <si>
    <t>3299</t>
  </si>
  <si>
    <t>Ostatní záležitosti vzdělávání</t>
  </si>
  <si>
    <t>Technická údržba, podpora a služby k software v odvětví školství</t>
  </si>
  <si>
    <t>Ocenění nejúspěšnějších žáků a školních týmů středních škol v Moravskoslezském kraji</t>
  </si>
  <si>
    <t>Ocenění práce pedagogických pracovníků a ostatní výdaje</t>
  </si>
  <si>
    <t>Podpora soutěží a přehlídek</t>
  </si>
  <si>
    <t>Podpora talentů</t>
  </si>
  <si>
    <t>Kvalita vzdělávání na středních školách</t>
  </si>
  <si>
    <t>Modernizace výuky instalatérských oborů</t>
  </si>
  <si>
    <t>Podpora strojírenských oborů</t>
  </si>
  <si>
    <t>Podpora přírodovědných předmětů</t>
  </si>
  <si>
    <t>Podpora vzdělávání v sociální oblasti v MSK III</t>
  </si>
  <si>
    <t>Vzdělávání zaměstnanců územní veřejné správy MSK</t>
  </si>
  <si>
    <t>Podpora vzdělávání a supervize v sociální oblasti v MSK II</t>
  </si>
  <si>
    <t>Podpora přírodovědného a technického vzdělávání v Moravskoslezském kraji</t>
  </si>
  <si>
    <t>Podpora talentů v přírodovědných a technických oborech v slovensko-českém příhraničí</t>
  </si>
  <si>
    <t>Envitalent</t>
  </si>
  <si>
    <t>From Dropout to Inclusion (Od vyloučení k začlenění)</t>
  </si>
  <si>
    <t>Ostatní účelový příspěvek na provoz příspěvkovým organizacím  v odvětví školství</t>
  </si>
  <si>
    <t>Řešení dopadů institucionální a oborové optimalizace sítě škol a školských zařízení</t>
  </si>
  <si>
    <t>Školní psychologové, školní speciální pedagogové</t>
  </si>
  <si>
    <t>Ocenění práce pedagogických pracovníků a ostatní výdaje - příspěvkové organizace MSK</t>
  </si>
  <si>
    <t>Podpora soutěží a přehlídek - příspěvkové organizace MSK</t>
  </si>
  <si>
    <t>Podpora talentů - příspěvkové organizace MSK</t>
  </si>
  <si>
    <t>Kvalita vzdělávání na středních školách - příspěvkové organizace MSK</t>
  </si>
  <si>
    <t>3311</t>
  </si>
  <si>
    <t>Divadelní činnost</t>
  </si>
  <si>
    <t>Podpora profesionálních divadel a profesionálního symfonického orchestru</t>
  </si>
  <si>
    <t>Příspěvek na provoz příspěvkovým organizacím v odvětví kultury</t>
  </si>
  <si>
    <t>Kulturní akce krajského a nadregionálního významu v příspěvkových organizacích MSK</t>
  </si>
  <si>
    <t>3314</t>
  </si>
  <si>
    <t>Činnosti knihovnické</t>
  </si>
  <si>
    <t>Regionální funkce knihoven</t>
  </si>
  <si>
    <t>Podpora akcí v oblasti kultury pro občany se zdravotním postižením</t>
  </si>
  <si>
    <t>Nákup a ochrana knihovního fondu a nákup licencí k databázím (Moravskoslezská vědecká knihovna v Ostravě, příspěvková organizace)</t>
  </si>
  <si>
    <t>Regionální funkce knihoven - příspěvkové organizace MSK</t>
  </si>
  <si>
    <t>3315</t>
  </si>
  <si>
    <t>Činnosti muzeí a galerií</t>
  </si>
  <si>
    <t>5171</t>
  </si>
  <si>
    <t>Opravy a udržování</t>
  </si>
  <si>
    <t>Zámek Bruntál - oprava fasád a střech v nádvoří zámku (Muzeum v Bruntále, příspěvková organizace)</t>
  </si>
  <si>
    <t>Program rozvoje muzejnictví v Moravskoslezském kraji - příspěvkové organizace MSK</t>
  </si>
  <si>
    <t>3319</t>
  </si>
  <si>
    <t>Ostatní záležitosti kultury</t>
  </si>
  <si>
    <t>5494</t>
  </si>
  <si>
    <t>Neinvestiční transfery obyvatelstvu nemající charakter daru</t>
  </si>
  <si>
    <t>Ediční plán</t>
  </si>
  <si>
    <t>Technická údržba, podpora a služby k software v odvětví kultury</t>
  </si>
  <si>
    <t>Kulturní akce krajského a nadregionálního významu</t>
  </si>
  <si>
    <t>Soutěže, festivaly a aktivity v oblasti kultury</t>
  </si>
  <si>
    <t>Cena hejtmana Moravskoslezského kraje</t>
  </si>
  <si>
    <t>Dotační program - Program podpory aktivit příslušníků národnostních menšin žijících na území Moravskoslezského kraje</t>
  </si>
  <si>
    <t>Dotační program - Program podpory aktivit v oblasti kultury</t>
  </si>
  <si>
    <t>3322</t>
  </si>
  <si>
    <t>Zachování a obnova kulturních památek</t>
  </si>
  <si>
    <t>Dotační program - Program obnovy kulturních památek a památkově chráněných nemovitostí v Moravskoslezském kraji</t>
  </si>
  <si>
    <t>Hrad Sovinec – zpřístupnění barokního opevnění a podzemní chodby</t>
  </si>
  <si>
    <t>3326</t>
  </si>
  <si>
    <t>Pořízení, zachování a obnova hodnot místního kulturního, národního a historického povědomí</t>
  </si>
  <si>
    <t>Zachování a obnova válečných hrobů a pietních míst</t>
  </si>
  <si>
    <t>Archeopark Chotěbuz - 2. část</t>
  </si>
  <si>
    <t>3329</t>
  </si>
  <si>
    <t>Ostatní záležitosti ochrany památek a péče
o kulturní dědictví</t>
  </si>
  <si>
    <t>5179</t>
  </si>
  <si>
    <t>Ostatní nákupy jinde nezařazené</t>
  </si>
  <si>
    <t>Odměny obyvatelstvu (archeologické nálezy)</t>
  </si>
  <si>
    <t>3349</t>
  </si>
  <si>
    <t>Ostatní záležitosti sdělovacích prostředků</t>
  </si>
  <si>
    <t>Realizace komunikační strategie</t>
  </si>
  <si>
    <t>Jednotný vizuální styl Moravskoslezského kraje</t>
  </si>
  <si>
    <t>3399</t>
  </si>
  <si>
    <t>Ostatní záležitosti kultury, církví a sdělovacích prostředků</t>
  </si>
  <si>
    <t>3419</t>
  </si>
  <si>
    <t>Ostatní tělovýchovná činnost</t>
  </si>
  <si>
    <t>5134</t>
  </si>
  <si>
    <t>Prádlo, oděv a obuv</t>
  </si>
  <si>
    <t>Hry "Olympiády dětí a mládeže"</t>
  </si>
  <si>
    <t>Podpora sportu a pohybových aktivit občanů Moravskoslezského kraje</t>
  </si>
  <si>
    <t>Dotační program - Podpora sportu v Moravskoslezském kraji</t>
  </si>
  <si>
    <t>Dotační program – Moravskoslezský kraj podporuje Ostravu – Evropské město sportu 2014</t>
  </si>
  <si>
    <t>3421</t>
  </si>
  <si>
    <t>Využití volného času dětí a mládeže</t>
  </si>
  <si>
    <t>Významné akce kraje - využití volného času dětí a mládeže</t>
  </si>
  <si>
    <t>Dotační program - Podpora aktivit v oblastech využití volného času dětí
a mládeže a celoživotního vzdělávání osob se zdravotním postižením</t>
  </si>
  <si>
    <t>Napříč krajem s mládeží</t>
  </si>
  <si>
    <t>3522</t>
  </si>
  <si>
    <t>Ostatní nemocnice</t>
  </si>
  <si>
    <t>5192</t>
  </si>
  <si>
    <t>Poskytnuté neinvestiční příspěvky a náhrady (část)</t>
  </si>
  <si>
    <t>Nemocnice s poliklinikou v Novém Jičíně</t>
  </si>
  <si>
    <t>Rekonstrukce gynekologicko-porodního oddělení v Nemocnici s poliklinikou Karviná - Ráj, p.o.</t>
  </si>
  <si>
    <t>Nákup nemocničních lůžek a matrací</t>
  </si>
  <si>
    <t>Vybudování pavilonu interních oborů v Opavě</t>
  </si>
  <si>
    <t>Nemocnice s poliklinikou v Novém Jičíně - reinvestiční část nájemného a opravy</t>
  </si>
  <si>
    <t>Příspěvek na provoz příspěvkovým organizacím v odvětví zdravotnictví</t>
  </si>
  <si>
    <t>Náklady spojené s vyplácením stipendií pro studenty lékařských fakult</t>
  </si>
  <si>
    <t>Protialkoholní záchytná stanice - příspěvkové organizace MSK</t>
  </si>
  <si>
    <t>Zajištění lékařské pohotovostní služby</t>
  </si>
  <si>
    <t>Stanice sociálních lůžek (Nemocnice Třinec, příspěvková organizace)</t>
  </si>
  <si>
    <t>3523</t>
  </si>
  <si>
    <t>Odborné léčebné ústavy</t>
  </si>
  <si>
    <t>Dětský stacionář (Odborný léčebný ústav Metylovice - Moravskoslezské sanatorium, příspěvková organizace)</t>
  </si>
  <si>
    <t>3529</t>
  </si>
  <si>
    <t>Ostatní ústavní péče</t>
  </si>
  <si>
    <t>3533</t>
  </si>
  <si>
    <t>Zdravotnická záchranná služba</t>
  </si>
  <si>
    <t>Krajský standardizovaný projekt zdravotnické záchranné služby Moravskoslezského kraje</t>
  </si>
  <si>
    <t>Výdaje související s provozem Integrovaného bezpečnostního centra Moravskoslezského kraje (Zdravotnická záchranná služba Moravskoslezského kraje, příspěvková organizace, Ostrava)</t>
  </si>
  <si>
    <t>3541</t>
  </si>
  <si>
    <t>Prevence před drogami, alkoholem, nikotinem
a jinými návykovými látkami</t>
  </si>
  <si>
    <t>Prevence rizikových projevů chování – krajská konference</t>
  </si>
  <si>
    <t>Dotační program - Podpora aktivit v oblasti prevence rizikových projevů chování</t>
  </si>
  <si>
    <t>Dotační program - Program protidrogové politiky kraje</t>
  </si>
  <si>
    <t>3549</t>
  </si>
  <si>
    <t>Ostatní speciální zdravotnická péče</t>
  </si>
  <si>
    <t>Dotační program - Program na podporu projektů ve zdravotnictví</t>
  </si>
  <si>
    <t>3599</t>
  </si>
  <si>
    <t>Ostatní činnost ve zdravotnictví</t>
  </si>
  <si>
    <t>5021</t>
  </si>
  <si>
    <t>Ostatní osobní výdaje</t>
  </si>
  <si>
    <t>Technická údržba, podpora a služby k software v odvětví zdravotnictví</t>
  </si>
  <si>
    <t>Zajištění ohledání těl zemřelých</t>
  </si>
  <si>
    <t>Protialkoholní záchytná stanice</t>
  </si>
  <si>
    <t>Umísťování dětí vyžadujících specializovanou péči</t>
  </si>
  <si>
    <t>Zpracování odborných posudků, činnost nezávislých odborných komisí a znalců</t>
  </si>
  <si>
    <t>Optimalizace a řízení zdravotnických zařízení</t>
  </si>
  <si>
    <t>Odborní garanti v odvětví zdravotnictví</t>
  </si>
  <si>
    <t>3635</t>
  </si>
  <si>
    <t>Územní plánování</t>
  </si>
  <si>
    <t>Konzultační a poradenské služby - územní plánování a stavební řád</t>
  </si>
  <si>
    <t>Nákup ostatních služeb - územní plánování a stavební řád</t>
  </si>
  <si>
    <t>Aktualizace Zásad územního rozvoje</t>
  </si>
  <si>
    <t>3636</t>
  </si>
  <si>
    <t>Územní rozvoj</t>
  </si>
  <si>
    <t>5329</t>
  </si>
  <si>
    <t>Ostatní neinvestiční transfery veřejným rozpočtům územní úrovně</t>
  </si>
  <si>
    <t>Zpracování ratingu Moravskoslezského kraje</t>
  </si>
  <si>
    <t>Vesnice roku</t>
  </si>
  <si>
    <t>Členský poplatek za účast v zájmovém sdružení právnických osob Trojhalí Karolina</t>
  </si>
  <si>
    <t>Podpora Moravskoslezského kraje prostřednictvím leteckého dopravce</t>
  </si>
  <si>
    <t>Dotační program - Podpora obnovy a rozvoje venkova Moravskoslezského kraje</t>
  </si>
  <si>
    <t>Dotační program - Podpora vědy a výzkumu v Moravskoslezském kraji</t>
  </si>
  <si>
    <t>Dotační program - Podpora podnikání</t>
  </si>
  <si>
    <t>Dotační program - Program na podporu start ups v Moravskoslezském kraji</t>
  </si>
  <si>
    <t>Šance pro Moravskoslezský kraj – Vzdělaní lidé a připravený venkov</t>
  </si>
  <si>
    <t>Nové programové období 2014+</t>
  </si>
  <si>
    <t>3639</t>
  </si>
  <si>
    <t>Komunální služby a územní rozvoj jinde nezařazené</t>
  </si>
  <si>
    <t>5141</t>
  </si>
  <si>
    <t>Úroky vlastní</t>
  </si>
  <si>
    <t>5151</t>
  </si>
  <si>
    <t>Studená voda</t>
  </si>
  <si>
    <t>5152</t>
  </si>
  <si>
    <t>Teplo</t>
  </si>
  <si>
    <t>5154</t>
  </si>
  <si>
    <t>Elektrická energie</t>
  </si>
  <si>
    <t>5162</t>
  </si>
  <si>
    <t>Služby telekomunikací a radiokomunikací</t>
  </si>
  <si>
    <t>5230</t>
  </si>
  <si>
    <t>Neinvestiční nedotační transfery podnikatelským subjektům</t>
  </si>
  <si>
    <t>5362</t>
  </si>
  <si>
    <t>Platby daní a poplatků státnímu rozpočtu</t>
  </si>
  <si>
    <t>5909</t>
  </si>
  <si>
    <t>Ostatní neinvestiční výdaje jinde nezařazené</t>
  </si>
  <si>
    <t>Výdaje související s centralizovanými nákupy</t>
  </si>
  <si>
    <t>Pokutové bloky</t>
  </si>
  <si>
    <t>Výdaje související s užíváním nebytových prostor krajského úřadu cizími subjekty</t>
  </si>
  <si>
    <t>Revize výkonu zřizovatelských funkcí kraje ve vztahu k příspěvkovým organizacím</t>
  </si>
  <si>
    <t>Ostatní výdaje související s nakládáním s majetkem</t>
  </si>
  <si>
    <t>Platby daní</t>
  </si>
  <si>
    <t>Průmyslová zóna Nošovice</t>
  </si>
  <si>
    <t>Činnosti zajišťované Agenturou pro regionální rozvoj</t>
  </si>
  <si>
    <t>Přeshraniční kooperační síť pro rozvoj podnikání a trhu práce</t>
  </si>
  <si>
    <t>Prostředky na přípravu projektů</t>
  </si>
  <si>
    <t>Realizace energetických úspor metodou EPC ve vybraných objektech Moravskoslezského kraje</t>
  </si>
  <si>
    <t>3716</t>
  </si>
  <si>
    <t>Monitoring ochrany ovzduší</t>
  </si>
  <si>
    <t>Informační systém o znečištění ovzduší</t>
  </si>
  <si>
    <t>3719</t>
  </si>
  <si>
    <t>Ostatní činnosti k ochraně ovzduší</t>
  </si>
  <si>
    <t>Situační zpráva o kvalitě ovzduší</t>
  </si>
  <si>
    <t>Parkové úpravy v areálu OLÚ Metylovice, Moravskoslezského sanatoria, p.o.</t>
  </si>
  <si>
    <t>Výsadba a obnova alejí v okolí silničních komunikací ve vlastnictví Moravskoslezského kraje</t>
  </si>
  <si>
    <t>Výsadba a obnova alejí v Moravskoslezském kraji II</t>
  </si>
  <si>
    <t>3729</t>
  </si>
  <si>
    <t>Ostatní nakládání s odpady</t>
  </si>
  <si>
    <t>EKOKOM</t>
  </si>
  <si>
    <t>Kolektivní systémy</t>
  </si>
  <si>
    <t>3741</t>
  </si>
  <si>
    <t>Ochrana druhů a stanovišť</t>
  </si>
  <si>
    <t>Péče o chráněné druhy živočichů</t>
  </si>
  <si>
    <t>3742</t>
  </si>
  <si>
    <t>Chráněné části přírody</t>
  </si>
  <si>
    <t>3744</t>
  </si>
  <si>
    <t>Protierozní, protilavinová a protipožární ochrana</t>
  </si>
  <si>
    <t>Povodňový plán Moravskoslezského kraje</t>
  </si>
  <si>
    <t>3769</t>
  </si>
  <si>
    <t>Ostatní správa v ochraně životního prostředí</t>
  </si>
  <si>
    <t>Zpracování posudků EIA</t>
  </si>
  <si>
    <t>Vnější havarijní plán</t>
  </si>
  <si>
    <t>Expertní studie, průzkumy</t>
  </si>
  <si>
    <t>Kofinancování krajských projektů</t>
  </si>
  <si>
    <t>3771</t>
  </si>
  <si>
    <t>Protiradonová opatření</t>
  </si>
  <si>
    <t>3792</t>
  </si>
  <si>
    <t>Ekologická výchova a osvěta</t>
  </si>
  <si>
    <t>Koncepce EVVO - aktualizace</t>
  </si>
  <si>
    <t>Implementace MA 21 a principů udržitelného rozvoje v Moravskoslezském kraji</t>
  </si>
  <si>
    <t>Dovybudování a aktualizace Informačního systému životního prostředí MSK</t>
  </si>
  <si>
    <t>EMAS</t>
  </si>
  <si>
    <t>Podpora environmentálního vzdělávání, výchovy a osvěty (EVVO) – soutěž ekologická škola</t>
  </si>
  <si>
    <t>Podpora environmentálního vzdělávání, výchovy a osvěty (EVVO) – konference - příspěvkové organizace MSK</t>
  </si>
  <si>
    <t>3799</t>
  </si>
  <si>
    <t>Ostatní ekologické záležitosti</t>
  </si>
  <si>
    <t>Propagace v oblasti životního prostředí</t>
  </si>
  <si>
    <t>Skupina 4 - SOCIÁLNÍ VĚCI A POLITIKA ZAMĚSTNANOSTI</t>
  </si>
  <si>
    <t>4311</t>
  </si>
  <si>
    <t>Základní sociální poradenství</t>
  </si>
  <si>
    <t>Plánování sociálních služeb II</t>
  </si>
  <si>
    <t>4319</t>
  </si>
  <si>
    <t>Ostatní výdaje související se sociálním poradenstvím</t>
  </si>
  <si>
    <t>Konzultační a poradenská činnost v odvětví sociálních věcí</t>
  </si>
  <si>
    <t>Příspěvek na provoz příspěvkovým organizacím v odvětví sociálních věcí</t>
  </si>
  <si>
    <t>Konzultační činnost pro pěstouny (Centrum psychologické pomoci, příspěvková organizace, Karviná)</t>
  </si>
  <si>
    <t>Příprava a posuzování žadatelů o náhradní rodinnou péči (Centrum psychologické pomoci, příspěvková organizace, Karviná)</t>
  </si>
  <si>
    <t>4322</t>
  </si>
  <si>
    <t>Ústavy péče pro mládež</t>
  </si>
  <si>
    <t>Výměna střešní krytiny a hromosvodů (Dětský domov a Školní jídelna, Čeladná 87, příspěvková organizace)</t>
  </si>
  <si>
    <t>4329</t>
  </si>
  <si>
    <t>Ostatní sociální péče a pomoc dětem a mládeži</t>
  </si>
  <si>
    <t>Podpora péče o ohrožené děti</t>
  </si>
  <si>
    <t>4332</t>
  </si>
  <si>
    <t>Zařízení pro výkon pěstounské péče</t>
  </si>
  <si>
    <t>Poradna pro pěstounskou péči v Karviné</t>
  </si>
  <si>
    <t>Poradna pro pěstounskou péči v Ostravě</t>
  </si>
  <si>
    <t>Dohody o výkonu pěstounské péče (Centrum psychologické pomoci, příspěvková organizace, Karviná)</t>
  </si>
  <si>
    <t>4339</t>
  </si>
  <si>
    <t>Ostatní sociální péče a pomoc rodině a manželství</t>
  </si>
  <si>
    <t>Zpracování odborných posudků - psychologická vyšetření</t>
  </si>
  <si>
    <t>4342</t>
  </si>
  <si>
    <t>Sociální péče a pomoc přistěhovalcům a vybraným etnikům</t>
  </si>
  <si>
    <t>Podpora romských kulturních a společenských aktivit</t>
  </si>
  <si>
    <t>Dotační program - Program na podporu komunitní práce a na zmírňování následků sociálního vyloučení v sociálně vyloučených lokalitách Moravskoslezského kraje</t>
  </si>
  <si>
    <t>4349</t>
  </si>
  <si>
    <t>Ostatní sociální péče a pomoc ostatním skupinám obyvatelstva</t>
  </si>
  <si>
    <t>Podpora projektů sociální prevence a sociálního začleňování s regionální působností v Moravskoslezském kraji</t>
  </si>
  <si>
    <t>Dotační program - Program na podporu neinvestičních aktivit z oblasti prevence kriminality</t>
  </si>
  <si>
    <t>4350</t>
  </si>
  <si>
    <t>Domovy pro seniory</t>
  </si>
  <si>
    <t>5651</t>
  </si>
  <si>
    <t>Neinvestiční půjčené prostředky zřízeným příspěvkovým organizacím</t>
  </si>
  <si>
    <t>Návratná finanční výpomoc příspěvkovým organizacím v odvětví sociálních věcí</t>
  </si>
  <si>
    <t>Humanizace domova pro seniory na ul. Rooseveltově v Opavě</t>
  </si>
  <si>
    <t>Příspěvek na provoz příspěvkovým organizacím v odvětví sociálních věcí - dofinancování provozu</t>
  </si>
  <si>
    <t>4354</t>
  </si>
  <si>
    <t>Chráněné bydlení</t>
  </si>
  <si>
    <t>Rekonstrukce objektu na chráněné bydlení v Ostravě na ul. Tvorkovských</t>
  </si>
  <si>
    <t>Výstavba objektu chráněného bydlení na ulici Slezské ve Starém Bohumíně</t>
  </si>
  <si>
    <t>Rekonstrukce objektu v Českém Těšíně na chráněné bydlení</t>
  </si>
  <si>
    <t>4357</t>
  </si>
  <si>
    <t>Domovy pro osoby se zdravotním postižením
a domovy se zvláštním režimem</t>
  </si>
  <si>
    <t>Rekonstrukce objektu na domov pro osoby se zdravotním postižením, Sírius Opava</t>
  </si>
  <si>
    <t>Novostavba domova pro osoby se zdravotním postižením v Havířově</t>
  </si>
  <si>
    <t>Rekonstrukce domova pro osoby se zdravotním postižením Benjamín</t>
  </si>
  <si>
    <t>Rekonstrukce domova pro osoby se zdravotním postižením ve Frýdku-Místku</t>
  </si>
  <si>
    <t>3. etapa transformace organizace Marianum B</t>
  </si>
  <si>
    <t>Transformace zámku Dolní Životice A</t>
  </si>
  <si>
    <t>4. etapa transformace organizace Marianum</t>
  </si>
  <si>
    <t>2. etapa transformace organizace Marianum</t>
  </si>
  <si>
    <t>Transformace zámku Nová Horka</t>
  </si>
  <si>
    <t>Oprava západní fasády, včetně výměny oken a zpevnění odpočinkové plochy (Domov Na zámku, příspěvková organizace, Kyjovice)</t>
  </si>
  <si>
    <t>4359</t>
  </si>
  <si>
    <t>Ostatní služby a činnosti v oblasti sociální péče</t>
  </si>
  <si>
    <t>Technická údržba, podpora a služby k software v odvětví sociálních věcí</t>
  </si>
  <si>
    <t>Evaluace poskytování sociálních služeb v Moravskoslezském kraji</t>
  </si>
  <si>
    <t>4371</t>
  </si>
  <si>
    <t>Raná péče a sociálně aktivizační služby pro rodiny
s dětmi</t>
  </si>
  <si>
    <t>Specifické intervence pro mladistvé závislé na návykových látkách</t>
  </si>
  <si>
    <t>4379</t>
  </si>
  <si>
    <t>Ostatní služby a činnosti v oblasti sociální prevence</t>
  </si>
  <si>
    <t>Dotační program - Program realizace specifických aktivit Moravskoslezského krajského plánu vyrovnávání příležitostí pro občany se zdravotním postižením</t>
  </si>
  <si>
    <t>Podpora procesu transformace pobytových sociálních služeb
v Moravskoslezském kraji II</t>
  </si>
  <si>
    <t>Podpora sociálních služeb v sociálně vyloučených lokalitách Moravskoslezského kraje II</t>
  </si>
  <si>
    <t>Optimalizace sítě služeb sociální prevence v Moravskoslezském kraji</t>
  </si>
  <si>
    <t>Podpora sociálních služeb v sociálně vyloučených lokalitách MSK III</t>
  </si>
  <si>
    <t>4399</t>
  </si>
  <si>
    <t>Ostatní záležitosti sociálních věcí a politiky zaměstnanosti</t>
  </si>
  <si>
    <t>Dotační program - Program na podporu zvýšení kvality sociálních služeb poskytovaných v Moravskoslezském kraji</t>
  </si>
  <si>
    <t>Dotační program - Program rozvoje sociálních služeb kraje, včetně navazujících činností a činností v oblasti sociálně právní ochrany dětí</t>
  </si>
  <si>
    <t>Dotační program - Program na podporu financování běžných výdajů souvisejících s poskytováním sociálních služeb</t>
  </si>
  <si>
    <t>Skupina 5 - BEZPEČNOST STÁTU A PRÁVNÍ OCHRANA</t>
  </si>
  <si>
    <t>5212</t>
  </si>
  <si>
    <t>Ochrana obyvatelstva</t>
  </si>
  <si>
    <t>Realizace koncepce ochrany obyvatel kraje - příprava na mimořádné situace</t>
  </si>
  <si>
    <t>5273</t>
  </si>
  <si>
    <t>Ostatní správa v oblasti krizového řízení</t>
  </si>
  <si>
    <t>5132</t>
  </si>
  <si>
    <t>Ochranné pomůcky</t>
  </si>
  <si>
    <t>Zajištění činnosti krizového štábu</t>
  </si>
  <si>
    <t>Telekomunikace a datové přenosy pro Integrované bezpečnostní centrum Moravskoslezského kraje</t>
  </si>
  <si>
    <t>Ostatní výdaje v odvětví krizového řízení</t>
  </si>
  <si>
    <t>Zabezpečení technické podpory pro Integrované bezpečnostní centrum Moravskoslezského kraje</t>
  </si>
  <si>
    <t>5279</t>
  </si>
  <si>
    <t>Záležitosti krizového řízení jinde nezařazené</t>
  </si>
  <si>
    <t>Odborná příprava orgánů krizového řízení</t>
  </si>
  <si>
    <t>Podpora obcím a organizacím na úseku bezpečnosti a Integrovaného záchranného systému (IZS)</t>
  </si>
  <si>
    <t>5311</t>
  </si>
  <si>
    <t>Bezpečnost a veřejný pořádek</t>
  </si>
  <si>
    <t>5319</t>
  </si>
  <si>
    <t>Ostatní neinvestiční transfery jiným veřejným rozpočtům</t>
  </si>
  <si>
    <t>Podpora činnosti složek Krajského ředitelství policie Moravskoslezského kraje</t>
  </si>
  <si>
    <t>Požární ochrana - profesionální část</t>
  </si>
  <si>
    <t>Výdaje související s provozem stanice Integrovaného výjezdového centra Nošovice</t>
  </si>
  <si>
    <t>5512</t>
  </si>
  <si>
    <t>Požární ochrana - dobrovolná část</t>
  </si>
  <si>
    <t>Příspěvek obcím na financování potřeb jednotek sborů dobrovolných hasičů obcí</t>
  </si>
  <si>
    <t>Činnost krajského sdružení hasičů Moravskoslezského kraje</t>
  </si>
  <si>
    <t>5521</t>
  </si>
  <si>
    <t>Operační a informační střediska integrovaného záchranného systému</t>
  </si>
  <si>
    <t>Integrované výjezdové centrum Ostrava-Jih</t>
  </si>
  <si>
    <t>Výjezdové centrum jednotky Sboru dobrovolných hasičů Města Albrechtice
a Zdravotnické záchranné služby MSK</t>
  </si>
  <si>
    <t>5591</t>
  </si>
  <si>
    <t>Mezinárodní spolupráce v oblasti požární ochrany
a integrovaném záchranném systému</t>
  </si>
  <si>
    <t>Mezinárodní spolupráce v oblasti požární ochrany a integrovaného záchranného systému</t>
  </si>
  <si>
    <t>5599</t>
  </si>
  <si>
    <t>Ostatní záležitosti požární ochrany
a integrovaného záchranného systému</t>
  </si>
  <si>
    <t>Ověřování připravenosti Integrovaného záchranného systému</t>
  </si>
  <si>
    <t>CHEMICKÝ MONITORING – CHEMON</t>
  </si>
  <si>
    <t>Skupina 6 - VŠEOBECNÁ VEŘEJNÁ SPRÁVA A SLUŽBY</t>
  </si>
  <si>
    <t>Schválený rozpočet
v tis. Kč</t>
  </si>
  <si>
    <t>Z toho rozpočet sociálního fondu
v tis. Kč</t>
  </si>
  <si>
    <t>6113</t>
  </si>
  <si>
    <t>Zastupitelstva krajů</t>
  </si>
  <si>
    <t>5019</t>
  </si>
  <si>
    <t>Ostatní platy</t>
  </si>
  <si>
    <t>5023</t>
  </si>
  <si>
    <t>Odměny členů zastupitelstev obcí a krajů</t>
  </si>
  <si>
    <t>5029</t>
  </si>
  <si>
    <t>Ostatní platby za provedenou práci jinde nezařazené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</si>
  <si>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</si>
  <si>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</si>
  <si>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</si>
  <si>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</si>
  <si>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5039</t>
  </si>
  <si>
    <t>Ostatní povinné pojistné placené zaměstnavatelem</t>
  </si>
  <si>
    <t>5142</t>
  </si>
  <si>
    <t>Kursové rozdíly ve výdajích</t>
  </si>
  <si>
    <t>5156</t>
  </si>
  <si>
    <t>Pohonné hmoty a maziva</t>
  </si>
  <si>
    <t>5176</t>
  </si>
  <si>
    <t>Účastnické poplatky na konference</t>
  </si>
  <si>
    <t>5424</t>
  </si>
  <si>
    <t>Náhrady mezd v době nemoci</t>
  </si>
  <si>
    <t>5499</t>
  </si>
  <si>
    <t>Ostatní neinvestiční transfery obyvatelstvu</t>
  </si>
  <si>
    <t>5901</t>
  </si>
  <si>
    <t>Nespecifikované rezervy</t>
  </si>
  <si>
    <t>6172</t>
  </si>
  <si>
    <t>Činnost regionální správy</t>
  </si>
  <si>
    <t>5011</t>
  </si>
  <si>
    <t>Platy zaměstnanců v pracovním poměru</t>
  </si>
  <si>
    <t>5038</t>
  </si>
  <si>
    <t>Povinné pojistné na úrazové pojištění</t>
  </si>
  <si>
    <t>5131</t>
  </si>
  <si>
    <t>Potraviny</t>
  </si>
  <si>
    <t>5133</t>
  </si>
  <si>
    <t>Léky a zdravotnický materiál</t>
  </si>
  <si>
    <t>5161</t>
  </si>
  <si>
    <t>Služby pošt</t>
  </si>
  <si>
    <t>5189</t>
  </si>
  <si>
    <t>Ostatní poskytované zálohy a jistiny</t>
  </si>
  <si>
    <t>5195</t>
  </si>
  <si>
    <t>Odvody za neplnění povinnosti zaměstnávat zdravotně postižené</t>
  </si>
  <si>
    <t>5361</t>
  </si>
  <si>
    <t>Nákup kolků</t>
  </si>
  <si>
    <t>z toho:</t>
  </si>
  <si>
    <t>Optimalizace řídicích a kontrolních systémů v oblasti výkonu zřizovatelských funkcí</t>
  </si>
  <si>
    <t>Rozvoj kvality řízení a good governance na KÚ MSK</t>
  </si>
  <si>
    <t>E-Government Moravskoslezského kraje (II. - VI. část výzvy)</t>
  </si>
  <si>
    <t>Rozvoj e-Government služeb v Moravskoslezském kraji</t>
  </si>
  <si>
    <t>6174</t>
  </si>
  <si>
    <t>Činnost regionálních rad</t>
  </si>
  <si>
    <t>5325</t>
  </si>
  <si>
    <t>Neinvestiční transfery regionálním radám</t>
  </si>
  <si>
    <t>Dotace na spolufinancování projektů Technické pomoci a nezpůsobilých výdajů Regionální rady regionu soudržnosti Moravskoslezsko</t>
  </si>
  <si>
    <t>6223</t>
  </si>
  <si>
    <t>Mezinárodní spolupráce (jinde nezařazená)</t>
  </si>
  <si>
    <t>Prezentace a propagace kraje v EU</t>
  </si>
  <si>
    <t>6310</t>
  </si>
  <si>
    <t>Obecné příjmy a výdaje z finančních operací</t>
  </si>
  <si>
    <t>5146</t>
  </si>
  <si>
    <t>Úrokové výdaje na finanční deriváty</t>
  </si>
  <si>
    <t>Poplatky z bankovních účtů</t>
  </si>
  <si>
    <t>Hrazené úroky z úvěrů</t>
  </si>
  <si>
    <t>Realizace zmírňujících opatření negativních vlivů provozu na silnici č. II/464 (Studénka-Nová Horka) na CHKO Poodří</t>
  </si>
  <si>
    <t>6320</t>
  </si>
  <si>
    <t>Pojištění funkčně nespecifikované</t>
  </si>
  <si>
    <t>Pojištění majetku a odpovědnosti kraje</t>
  </si>
  <si>
    <t>6399</t>
  </si>
  <si>
    <t>Ostatní finanční operace</t>
  </si>
  <si>
    <t>6409</t>
  </si>
  <si>
    <t>Ostatní činnosti jinde nezařazené</t>
  </si>
  <si>
    <t>Rezerva na mimořádné akce a akce s nedořešeným financováním v roce 2014</t>
  </si>
  <si>
    <t>BĚŽNÉ VÝDAJE CELKEM v tis. Kč</t>
  </si>
  <si>
    <t>C2. KAPITÁLOVÉ VÝDAJE</t>
  </si>
  <si>
    <t>6119</t>
  </si>
  <si>
    <t>Ostatní nákupy dlouhodobého nehmotného majetku</t>
  </si>
  <si>
    <t>6341</t>
  </si>
  <si>
    <t>Investiční transfery obcím</t>
  </si>
  <si>
    <t>Dotační program - Podpora turistických oblastí v Moravskoslezském kraji</t>
  </si>
  <si>
    <t>6121</t>
  </si>
  <si>
    <t>Budovy, haly a stavby</t>
  </si>
  <si>
    <t>6351</t>
  </si>
  <si>
    <t>Investiční transfery zřízeným příspěvkovým organizacím</t>
  </si>
  <si>
    <t>II/449 - Rýmařov - Ondřejov, rekonstrukce silnice km 0,00 - 11,40, II. stavba</t>
  </si>
  <si>
    <t>Silnice III/4785 prodloužená Bílovecká</t>
  </si>
  <si>
    <t>Zlepšení dostupnosti pohraniční oblasti modernizací silnice v úseku Sciborzyce Wielkie - Hněvošice</t>
  </si>
  <si>
    <t>Příprava staveb a vypořádání pozemků (Správa silnic Moravskoslezského kraje, příspěvková organizace, Ostrava)</t>
  </si>
  <si>
    <t>6130</t>
  </si>
  <si>
    <t>Pozemky</t>
  </si>
  <si>
    <t>6201</t>
  </si>
  <si>
    <t>Nákup akcií</t>
  </si>
  <si>
    <t>6313</t>
  </si>
  <si>
    <t>Investiční transfery nefinančním podnikatelským subjektům - právnickým osobám</t>
  </si>
  <si>
    <t>Zvýšení základního kapitálu obchodní společnosti Letiště Ostrava, a.s.</t>
  </si>
  <si>
    <t>Nákup pozemků v areálu Letiště Ostrava, a.s.</t>
  </si>
  <si>
    <t>Letiště Leoše Janáčka Ostrava, bezpečnostní centrum - 1. etapa</t>
  </si>
  <si>
    <t>6413</t>
  </si>
  <si>
    <t>Investiční půjčené prostředky nefinančním podnikatelským subjektům - právnickým osobám</t>
  </si>
  <si>
    <t>Akční plán snižování hluku pro okolí hlavních pozemních komunikací</t>
  </si>
  <si>
    <t>2399</t>
  </si>
  <si>
    <t>Ostatní záležitosti vodního hospodářství</t>
  </si>
  <si>
    <t>Dotační program - Drobné vodohospodářské akce</t>
  </si>
  <si>
    <t>Výměna výplní otvorů, zateplení střechy a obvodového pláště (Střední škola, Základní škola a Mateřská škola, Frýdek-Místek, příspěvková organizace)</t>
  </si>
  <si>
    <t>Výměna oken (Základní škola a Mateřská škola, Ostrava - Poruba, Ukrajinská 19, příspěvková organizace)</t>
  </si>
  <si>
    <t>6122</t>
  </si>
  <si>
    <t>Stroje, přístroje a zařízení</t>
  </si>
  <si>
    <t>Tělocvična Gymnázia Český Těšín (Gymnázium, Český Těšín, příspěvková organizace)</t>
  </si>
  <si>
    <t>Rekonstrukce zdravotechniky (Gymnázium, Ostrava-Hrabůvka, příspěvková organizace)</t>
  </si>
  <si>
    <t>Výměna střešní krytiny (Gymnázium, Karviná, příspěvková organizace)</t>
  </si>
  <si>
    <t>Výměna oken v budově školy (Gymnázium, Krnov, příspěvková organizace)</t>
  </si>
  <si>
    <t>Rekonstrukce rozvodů vody a odpadů (Matiční gymnázium, Ostrava, příspěvková organizace)</t>
  </si>
  <si>
    <t>Rekonstrukce rozvodů elektroinstalace (Hotelová škola, Frenštát pod Radhoštěm, příspěvková organizace)</t>
  </si>
  <si>
    <t>Rekonstrukce plynové kotelny (Střední průmyslová škola, Ostrava-Vítkovice, příspěvková organizace)</t>
  </si>
  <si>
    <t>Rekonstrukce elektrických rozvodů a osvětlení (Střední zdravotnická škola, Karviná, příspěvková organizace)</t>
  </si>
  <si>
    <t>Rekonstrukce hydroizolace budovy (Střední průmyslová škola elektrotechnická, Havířov, příspěvková organizace)</t>
  </si>
  <si>
    <t>Výměna oken v hlavní budově včetně přístavby (Střední škola technická
a zemědělská, Nový Jičín, příspěvková organizace)</t>
  </si>
  <si>
    <t>Posílení kapacity elektrických rozvodů v souvislosti s rozšířením vybavenosti školy (Střední škola gastronomie, oděvnictví a služeb, Frýdek-Místek, příspěvková organizace)</t>
  </si>
  <si>
    <t>Rekonstrukce elektroinstalace objektu školy (Masarykova střední škola zemědělská a Vyšší odborná škola, Opava, příspěvková organizace)</t>
  </si>
  <si>
    <t>Rekonstrukce elektroinstalace (Střední škola, Havířov-Prostřední Suchá, příspěvková organizace)</t>
  </si>
  <si>
    <t>Odstranění havarijního stavu dešťové kanalizace (Střední škola, Havířov-Šumbark, Sýkorova 1/613, příspěvková organizace)</t>
  </si>
  <si>
    <t>Rekonstrukce střechy objektu Husova (Střední škola, Bohumín, příspěvková organizace)</t>
  </si>
  <si>
    <t>Rekonstrukce elektrických rozvodů v hlavní budově (Střední škola společného stravování, Ostrava - Hrabůvka, příspěvková organizace)</t>
  </si>
  <si>
    <t>Úpravy krytého bazénu (Střední škola a Základní škola, Havířov-Šumbark, příspěvková organizace)</t>
  </si>
  <si>
    <t>Sanace opěrné zdi (Základní umělecká škola J. A. Komenského, Studénka, příspěvková organizace)</t>
  </si>
  <si>
    <t>Výměna oken (Základní umělecká škola Leoše Janáčka, Havířov, příspěvková organizace)</t>
  </si>
  <si>
    <t>6111</t>
  </si>
  <si>
    <t>6125</t>
  </si>
  <si>
    <t>Výpočetní technika</t>
  </si>
  <si>
    <t>Zvýšení základního kapitálu obchodní společnosti Bílovecká nemocnice, a.s.</t>
  </si>
  <si>
    <t>Obnovení přístrojové techniky ve zdravotnických zařízeních</t>
  </si>
  <si>
    <t>Pavilon chirurgických oborů v Nemocnici ve Frýdku-Místku, p.o.</t>
  </si>
  <si>
    <t>Ekologizace zdravotnických zařízení zřizovaných Moravskoslezským krajem</t>
  </si>
  <si>
    <t>Zateplení vybraných objektů nemocnice v Karviné - Ráji</t>
  </si>
  <si>
    <t>Zateplení vybraných objektů Nemocnice s poliklinikou v Novém Jičíně</t>
  </si>
  <si>
    <t>Rekonstrukce výtahů (Nemocnice s poliklinikou Havířov, příspěvková organizace)</t>
  </si>
  <si>
    <t>Pavilon chirurgických oborů – technická infrastruktura  (Nemocnice ve Frýdku – Místku, příspěvková organizace)</t>
  </si>
  <si>
    <t>Rekonstrukce výtahů v blocích C, D, E (Nemocnice ve Frýdku – Místku, příspěvková organizace)</t>
  </si>
  <si>
    <t>Rekonstrukce elektroinstalace (Nemocnice s poliklinikou Karviná - Ráj, příspěvková organizace)</t>
  </si>
  <si>
    <t>Studie k aktualizaci a vyplývající ze Zásad územního rozvoje Moravskoslezského kraje</t>
  </si>
  <si>
    <t>Dotační program - Program na podporu přípravy projektové dokumentace</t>
  </si>
  <si>
    <t>Nákup pozemků</t>
  </si>
  <si>
    <t>Prezentace investičního potenciálu kraje, rozvoj investičních příležitostí, brownfields a projektů průmyslových zón</t>
  </si>
  <si>
    <t>Průmyslová zóna Nad Barborou</t>
  </si>
  <si>
    <t>Krajské integrované centrum</t>
  </si>
  <si>
    <t>Podpora projektů s cílem zlepšení kvality ŽP</t>
  </si>
  <si>
    <t>Vybudování evakuačního výtahu domova pro seniory Šunychelská (Domov Jistoty, příspěvková organizace, Bohumín)</t>
  </si>
  <si>
    <t>Vybudování konferenčních prostor (Domov Odry, příspěvková organizace)</t>
  </si>
  <si>
    <t>Zateplení budovy č.p. 410 (Domov Odry, příspěvková organizace)</t>
  </si>
  <si>
    <t>Výměna stávajícího výtahu za výtah evakuační (Domov Vítkov, příspěvková organizace)</t>
  </si>
  <si>
    <t>1. etapa transformace zámku Jindřichov ve Slezsku</t>
  </si>
  <si>
    <t>3. etapa transformace organizace Marianum A</t>
  </si>
  <si>
    <t>Humanizace zařízení - 1. a 2. etapa pavilonu A (Nový domov, příspěvková organizace, Karviná)</t>
  </si>
  <si>
    <t>Rekonstrukce kotelny – výměna kotlů (Zámek Dolní Životice, příspěvková organizace, Dolní Životice)</t>
  </si>
  <si>
    <t>6123</t>
  </si>
  <si>
    <t>Dopravní prostředky</t>
  </si>
  <si>
    <t>6339</t>
  </si>
  <si>
    <t>Ostatní investiční transfery jiným veřejným rozpočtům</t>
  </si>
  <si>
    <t>Příspěvek Hasičskému záchrannému sboru Moravskoslezského kraje
na výstavbu a rekonstrukci hasičských stanic</t>
  </si>
  <si>
    <t>Pořízení techniky pro Hasičský záchranný sbor Moravskoslezského kraje</t>
  </si>
  <si>
    <t>Integrované bezpečnostní centrum Moravskoslezského kraje - dovybavení</t>
  </si>
  <si>
    <t>Využití energie slunce pro ohřev vody v budovách krajského úřadu</t>
  </si>
  <si>
    <t>6345</t>
  </si>
  <si>
    <t>Investiční transfery regionálním radám</t>
  </si>
  <si>
    <t>KAPITÁLOVÉ VÝDAJE CELKEM v tis. Kč</t>
  </si>
  <si>
    <t>Běžné výdaje v tis. Kč</t>
  </si>
  <si>
    <t>Kapitálové výdaje v tis. Kč</t>
  </si>
  <si>
    <t>VÝDAJE CELKEM v tis. Kč</t>
  </si>
  <si>
    <t>VÝDAJE ROZPOČTU</t>
  </si>
  <si>
    <t>BĚŽNÉ VÝDAJE</t>
  </si>
  <si>
    <t>KAPITÁLOVÉ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</si>
</sst>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1" fillId="0" borderId="0" xfId="1" applyFill="1"/>
    <xf numFmtId="49" fontId="2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left"/>
    </xf>
    <xf numFmtId="49" fontId="4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49" fontId="5" fillId="0" borderId="0" xfId="1" applyNumberFormat="1" applyFont="1" applyFill="1" applyAlignment="1">
      <alignment horizontal="left"/>
    </xf>
    <xf numFmtId="3" fontId="5" fillId="0" borderId="0" xfId="1" applyNumberFormat="1" applyFont="1" applyFill="1" applyAlignment="1">
      <alignment horizontal="left"/>
    </xf>
    <xf numFmtId="0" fontId="6" fillId="0" borderId="0" xfId="1" applyFont="1" applyFill="1"/>
    <xf numFmtId="0" fontId="7" fillId="0" borderId="0" xfId="1" applyFont="1" applyFill="1"/>
    <xf numFmtId="3" fontId="7" fillId="0" borderId="0" xfId="1" applyNumberFormat="1" applyFont="1" applyFill="1" applyAlignment="1">
      <alignment horizontal="right"/>
    </xf>
    <xf numFmtId="3" fontId="4" fillId="0" borderId="0" xfId="1" applyNumberFormat="1" applyFont="1" applyFill="1" applyAlignment="1">
      <alignment horizontal="right"/>
    </xf>
    <xf numFmtId="49" fontId="8" fillId="0" borderId="0" xfId="3" applyNumberFormat="1" applyFont="1" applyFill="1" applyAlignment="1">
      <alignment horizontal="left"/>
    </xf>
    <xf numFmtId="0" fontId="8" fillId="0" borderId="0" xfId="3" applyFont="1" applyFill="1" applyAlignment="1">
      <alignment horizontal="left"/>
    </xf>
    <xf numFmtId="3" fontId="8" fillId="0" borderId="0" xfId="3" applyNumberFormat="1" applyFont="1" applyFill="1" applyAlignment="1">
      <alignment horizontal="left"/>
    </xf>
    <xf numFmtId="0" fontId="1" fillId="0" borderId="0" xfId="3" applyFill="1"/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3" fontId="7" fillId="0" borderId="7" xfId="1" applyNumberFormat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3" fontId="7" fillId="0" borderId="9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0" fontId="7" fillId="0" borderId="0" xfId="3" applyFont="1" applyFill="1"/>
    <xf numFmtId="3" fontId="7" fillId="0" borderId="0" xfId="3" applyNumberFormat="1" applyFont="1" applyFill="1" applyAlignment="1">
      <alignment horizontal="right"/>
    </xf>
    <xf numFmtId="3" fontId="1" fillId="0" borderId="0" xfId="1" applyNumberFormat="1" applyFill="1"/>
    <xf numFmtId="0" fontId="7" fillId="0" borderId="0" xfId="1" applyFont="1"/>
    <xf numFmtId="49" fontId="8" fillId="0" borderId="0" xfId="3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6" fillId="0" borderId="0" xfId="1" applyFont="1"/>
    <xf numFmtId="3" fontId="7" fillId="0" borderId="0" xfId="1" applyNumberFormat="1" applyFont="1" applyAlignment="1">
      <alignment horizontal="right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164" fontId="7" fillId="0" borderId="2" xfId="3" applyNumberFormat="1" applyFont="1" applyFill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3" fontId="8" fillId="0" borderId="9" xfId="1" applyNumberFormat="1" applyFont="1" applyBorder="1" applyAlignment="1">
      <alignment horizontal="right" vertical="center" wrapText="1"/>
    </xf>
    <xf numFmtId="0" fontId="7" fillId="0" borderId="5" xfId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right" vertical="center" wrapText="1"/>
    </xf>
    <xf numFmtId="3" fontId="7" fillId="0" borderId="10" xfId="1" applyNumberFormat="1" applyFont="1" applyBorder="1" applyAlignment="1">
      <alignment horizontal="right" vertical="center" wrapText="1"/>
    </xf>
    <xf numFmtId="3" fontId="7" fillId="0" borderId="9" xfId="1" applyNumberFormat="1" applyFont="1" applyBorder="1" applyAlignment="1">
      <alignment horizontal="right" vertical="center" wrapText="1"/>
    </xf>
    <xf numFmtId="3" fontId="7" fillId="0" borderId="7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0" fontId="1" fillId="0" borderId="0" xfId="1"/>
    <xf numFmtId="49" fontId="2" fillId="0" borderId="0" xfId="1" applyNumberFormat="1" applyFont="1" applyAlignment="1">
      <alignment horizontal="left"/>
    </xf>
    <xf numFmtId="49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right" vertical="center" wrapText="1"/>
    </xf>
    <xf numFmtId="49" fontId="8" fillId="0" borderId="11" xfId="1" applyNumberFormat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0" fontId="8" fillId="0" borderId="12" xfId="1" applyFont="1" applyBorder="1"/>
    <xf numFmtId="3" fontId="8" fillId="0" borderId="13" xfId="1" applyNumberFormat="1" applyFont="1" applyBorder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 wrapText="1"/>
    </xf>
    <xf numFmtId="3" fontId="7" fillId="0" borderId="10" xfId="1" applyNumberFormat="1" applyFont="1" applyFill="1" applyBorder="1" applyAlignment="1">
      <alignment horizontal="right" vertical="center" wrapText="1"/>
    </xf>
    <xf numFmtId="49" fontId="8" fillId="0" borderId="11" xfId="1" applyNumberFormat="1" applyFont="1" applyFill="1" applyBorder="1" applyAlignment="1">
      <alignment horizontal="left"/>
    </xf>
    <xf numFmtId="0" fontId="8" fillId="0" borderId="12" xfId="1" applyFont="1" applyFill="1" applyBorder="1" applyAlignment="1">
      <alignment horizontal="left"/>
    </xf>
    <xf numFmtId="0" fontId="8" fillId="0" borderId="12" xfId="1" applyFont="1" applyFill="1" applyBorder="1"/>
    <xf numFmtId="3" fontId="8" fillId="0" borderId="13" xfId="1" applyNumberFormat="1" applyFont="1" applyFill="1" applyBorder="1" applyAlignment="1">
      <alignment horizontal="right"/>
    </xf>
    <xf numFmtId="49" fontId="7" fillId="0" borderId="11" xfId="1" applyNumberFormat="1" applyFont="1" applyFill="1" applyBorder="1" applyAlignment="1">
      <alignment horizontal="left"/>
    </xf>
    <xf numFmtId="0" fontId="7" fillId="0" borderId="12" xfId="1" applyFont="1" applyFill="1" applyBorder="1" applyAlignment="1">
      <alignment horizontal="left"/>
    </xf>
    <xf numFmtId="0" fontId="7" fillId="0" borderId="12" xfId="1" applyFont="1" applyFill="1" applyBorder="1"/>
    <xf numFmtId="3" fontId="7" fillId="0" borderId="13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/>
    <xf numFmtId="3" fontId="7" fillId="0" borderId="0" xfId="1" applyNumberFormat="1" applyFont="1" applyFill="1" applyBorder="1" applyAlignment="1">
      <alignment horizontal="right"/>
    </xf>
    <xf numFmtId="0" fontId="4" fillId="0" borderId="0" xfId="2" applyFont="1" applyAlignment="1">
      <alignment horizontal="right"/>
    </xf>
    <xf numFmtId="49" fontId="7" fillId="0" borderId="7" xfId="1" applyNumberFormat="1" applyFont="1" applyFill="1" applyBorder="1" applyAlignment="1">
      <alignment horizontal="left" vertical="center" wrapText="1"/>
    </xf>
    <xf numFmtId="0" fontId="1" fillId="0" borderId="7" xfId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49" fontId="7" fillId="0" borderId="0" xfId="1" applyNumberFormat="1" applyFont="1" applyFill="1" applyAlignment="1">
      <alignment horizontal="left" vertical="center" wrapText="1"/>
    </xf>
    <xf numFmtId="0" fontId="1" fillId="0" borderId="0" xfId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49" fontId="7" fillId="0" borderId="0" xfId="1" applyNumberFormat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49" fontId="7" fillId="0" borderId="7" xfId="1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</cellXfs>
  <cellStyles count="4">
    <cellStyle name="Normální" xfId="0" builtinId="0"/>
    <cellStyle name="normální_Rozpočet 19112013" xfId="1"/>
    <cellStyle name="normální_Sestava - rozpočet - 04112011" xfId="3"/>
    <cellStyle name="normální_Sestava pro přílohu 1 - upr-kon.Jen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19"/>
  <sheetViews>
    <sheetView showGridLines="0" tabSelected="1" view="pageLayout" topLeftCell="A2" zoomScaleNormal="100" zoomScaleSheetLayoutView="100" workbookViewId="0">
      <selection activeCell="D7" sqref="D7"/>
    </sheetView>
  </sheetViews>
  <sheetFormatPr defaultRowHeight="15" x14ac:dyDescent="0.25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5">
      <c r="B1" s="1"/>
      <c r="C1" s="1"/>
      <c r="D1" s="1"/>
      <c r="E1" s="1"/>
    </row>
    <row r="2" spans="2:5" ht="16.5" x14ac:dyDescent="0.25">
      <c r="B2" s="2" t="s">
        <v>0</v>
      </c>
      <c r="C2" s="3"/>
      <c r="D2" s="89"/>
      <c r="E2" s="89"/>
    </row>
    <row r="3" spans="2:5" ht="18" customHeight="1" x14ac:dyDescent="0.25">
      <c r="B3" s="4" t="s">
        <v>685</v>
      </c>
      <c r="C3" s="5"/>
      <c r="D3" s="6"/>
      <c r="E3" s="7"/>
    </row>
    <row r="4" spans="2:5" ht="15.75" x14ac:dyDescent="0.25">
      <c r="B4" s="9" t="s">
        <v>1</v>
      </c>
      <c r="D4" s="8"/>
      <c r="E4" s="10"/>
    </row>
    <row r="5" spans="2:5" x14ac:dyDescent="0.25">
      <c r="B5" s="11"/>
      <c r="C5" s="11"/>
      <c r="D5" s="12"/>
      <c r="E5" s="13"/>
    </row>
    <row r="6" spans="2:5" ht="18" customHeight="1" x14ac:dyDescent="0.25">
      <c r="B6" s="4" t="s">
        <v>686</v>
      </c>
      <c r="C6" s="5"/>
      <c r="D6" s="6"/>
      <c r="E6" s="14"/>
    </row>
    <row r="7" spans="2:5" ht="12.75" customHeight="1" x14ac:dyDescent="0.25">
      <c r="B7" s="4"/>
      <c r="C7" s="5"/>
      <c r="D7" s="6"/>
      <c r="E7" s="14"/>
    </row>
    <row r="8" spans="2:5" ht="12.75" customHeight="1" x14ac:dyDescent="0.2">
      <c r="B8" s="4"/>
      <c r="C8" s="5"/>
      <c r="D8" s="6"/>
      <c r="E8" s="14"/>
    </row>
    <row r="9" spans="2:5" ht="12.75" customHeight="1" x14ac:dyDescent="0.2">
      <c r="B9" s="4"/>
      <c r="C9" s="5"/>
      <c r="D9" s="6"/>
      <c r="E9" s="14"/>
    </row>
    <row r="10" spans="2:5" s="18" customFormat="1" ht="15" customHeight="1" x14ac:dyDescent="0.2">
      <c r="B10" s="15" t="s">
        <v>2</v>
      </c>
      <c r="C10" s="16"/>
      <c r="D10" s="16"/>
      <c r="E10" s="17"/>
    </row>
    <row r="11" spans="2:5" s="18" customFormat="1" ht="12.75" customHeight="1" x14ac:dyDescent="0.2">
      <c r="B11" s="15"/>
      <c r="C11" s="16"/>
      <c r="D11" s="16"/>
      <c r="E11" s="17"/>
    </row>
    <row r="12" spans="2:5" x14ac:dyDescent="0.25">
      <c r="B12" s="11"/>
      <c r="C12" s="11"/>
      <c r="D12" s="12"/>
      <c r="E12" s="13"/>
    </row>
    <row r="13" spans="2:5" ht="30" customHeight="1" thickBot="1" x14ac:dyDescent="0.3">
      <c r="B13" s="19" t="s">
        <v>3</v>
      </c>
      <c r="C13" s="19" t="s">
        <v>4</v>
      </c>
      <c r="D13" s="20" t="s">
        <v>5</v>
      </c>
      <c r="E13" s="21" t="s">
        <v>6</v>
      </c>
    </row>
    <row r="14" spans="2:5" ht="29.25" customHeight="1" thickTop="1" x14ac:dyDescent="0.25">
      <c r="B14" s="22" t="s">
        <v>7</v>
      </c>
      <c r="C14" s="23"/>
      <c r="D14" s="24" t="s">
        <v>8</v>
      </c>
      <c r="E14" s="25">
        <f>SUM(E15:E15)</f>
        <v>2000</v>
      </c>
    </row>
    <row r="15" spans="2:5" ht="27.75" customHeight="1" x14ac:dyDescent="0.25">
      <c r="B15" s="26"/>
      <c r="C15" s="27" t="s">
        <v>9</v>
      </c>
      <c r="D15" s="28" t="s">
        <v>10</v>
      </c>
      <c r="E15" s="29">
        <v>2000</v>
      </c>
    </row>
    <row r="16" spans="2:5" ht="15" customHeight="1" x14ac:dyDescent="0.25">
      <c r="B16" s="90" t="s">
        <v>11</v>
      </c>
      <c r="C16" s="91"/>
      <c r="D16" s="91"/>
      <c r="E16" s="30">
        <v>2000</v>
      </c>
    </row>
    <row r="17" spans="2:5" x14ac:dyDescent="0.25">
      <c r="B17" s="11"/>
      <c r="C17" s="11"/>
      <c r="D17" s="12"/>
      <c r="E17" s="13"/>
    </row>
    <row r="18" spans="2:5" ht="30" customHeight="1" thickBot="1" x14ac:dyDescent="0.3">
      <c r="B18" s="19" t="s">
        <v>3</v>
      </c>
      <c r="C18" s="19" t="s">
        <v>4</v>
      </c>
      <c r="D18" s="20" t="s">
        <v>5</v>
      </c>
      <c r="E18" s="21" t="s">
        <v>6</v>
      </c>
    </row>
    <row r="19" spans="2:5" ht="21" customHeight="1" thickTop="1" x14ac:dyDescent="0.25">
      <c r="B19" s="22" t="s">
        <v>12</v>
      </c>
      <c r="C19" s="23"/>
      <c r="D19" s="24" t="s">
        <v>13</v>
      </c>
      <c r="E19" s="25">
        <f>SUM(E20:E20)</f>
        <v>18000</v>
      </c>
    </row>
    <row r="20" spans="2:5" ht="27.75" customHeight="1" x14ac:dyDescent="0.25">
      <c r="B20" s="26"/>
      <c r="C20" s="27" t="s">
        <v>14</v>
      </c>
      <c r="D20" s="28" t="s">
        <v>15</v>
      </c>
      <c r="E20" s="29">
        <v>18000</v>
      </c>
    </row>
    <row r="21" spans="2:5" ht="15" customHeight="1" x14ac:dyDescent="0.25">
      <c r="B21" s="90" t="s">
        <v>16</v>
      </c>
      <c r="C21" s="91"/>
      <c r="D21" s="91"/>
      <c r="E21" s="30">
        <v>18000</v>
      </c>
    </row>
    <row r="22" spans="2:5" ht="12.75" customHeight="1" x14ac:dyDescent="0.25">
      <c r="B22" s="4"/>
      <c r="C22" s="5"/>
      <c r="D22" s="6"/>
      <c r="E22" s="14"/>
    </row>
    <row r="23" spans="2:5" ht="12.75" customHeight="1" x14ac:dyDescent="0.25">
      <c r="B23" s="4"/>
      <c r="C23" s="5"/>
      <c r="D23" s="6"/>
      <c r="E23" s="14"/>
    </row>
    <row r="24" spans="2:5" ht="12.75" customHeight="1" x14ac:dyDescent="0.25">
      <c r="B24" s="4"/>
      <c r="C24" s="5"/>
      <c r="D24" s="6"/>
      <c r="E24" s="14"/>
    </row>
    <row r="25" spans="2:5" s="18" customFormat="1" ht="15" customHeight="1" x14ac:dyDescent="0.2">
      <c r="B25" s="15" t="s">
        <v>17</v>
      </c>
      <c r="C25" s="16"/>
      <c r="D25" s="16"/>
      <c r="E25" s="17"/>
    </row>
    <row r="26" spans="2:5" s="18" customFormat="1" ht="12.75" customHeight="1" x14ac:dyDescent="0.2">
      <c r="B26" s="15"/>
      <c r="C26" s="16"/>
      <c r="D26" s="16"/>
      <c r="E26" s="17"/>
    </row>
    <row r="27" spans="2:5" x14ac:dyDescent="0.25">
      <c r="B27" s="11"/>
      <c r="C27" s="11"/>
      <c r="D27" s="12"/>
      <c r="E27" s="13"/>
    </row>
    <row r="28" spans="2:5" ht="30" customHeight="1" thickBot="1" x14ac:dyDescent="0.3">
      <c r="B28" s="19" t="s">
        <v>3</v>
      </c>
      <c r="C28" s="19" t="s">
        <v>4</v>
      </c>
      <c r="D28" s="20" t="s">
        <v>5</v>
      </c>
      <c r="E28" s="21" t="s">
        <v>6</v>
      </c>
    </row>
    <row r="29" spans="2:5" ht="21" customHeight="1" thickTop="1" x14ac:dyDescent="0.25">
      <c r="B29" s="22" t="s">
        <v>18</v>
      </c>
      <c r="C29" s="23"/>
      <c r="D29" s="24" t="s">
        <v>19</v>
      </c>
      <c r="E29" s="25">
        <f>SUM(E30:E30)</f>
        <v>2000</v>
      </c>
    </row>
    <row r="30" spans="2:5" ht="15" customHeight="1" x14ac:dyDescent="0.25">
      <c r="B30" s="26"/>
      <c r="C30" s="27" t="s">
        <v>20</v>
      </c>
      <c r="D30" s="28" t="s">
        <v>21</v>
      </c>
      <c r="E30" s="29">
        <v>2000</v>
      </c>
    </row>
    <row r="31" spans="2:5" ht="15" customHeight="1" x14ac:dyDescent="0.25">
      <c r="B31" s="90" t="s">
        <v>22</v>
      </c>
      <c r="C31" s="91"/>
      <c r="D31" s="91"/>
      <c r="E31" s="30">
        <v>2000</v>
      </c>
    </row>
    <row r="32" spans="2:5" x14ac:dyDescent="0.25">
      <c r="B32" s="11"/>
      <c r="C32" s="11"/>
      <c r="D32" s="12"/>
      <c r="E32" s="13"/>
    </row>
    <row r="33" spans="2:5" ht="30" customHeight="1" thickBot="1" x14ac:dyDescent="0.3">
      <c r="B33" s="19" t="s">
        <v>3</v>
      </c>
      <c r="C33" s="19" t="s">
        <v>4</v>
      </c>
      <c r="D33" s="20" t="s">
        <v>5</v>
      </c>
      <c r="E33" s="21" t="s">
        <v>6</v>
      </c>
    </row>
    <row r="34" spans="2:5" ht="26.25" thickTop="1" x14ac:dyDescent="0.25">
      <c r="B34" s="22" t="s">
        <v>23</v>
      </c>
      <c r="C34" s="23"/>
      <c r="D34" s="24" t="s">
        <v>24</v>
      </c>
      <c r="E34" s="25">
        <f>SUM(E35:E35)</f>
        <v>500</v>
      </c>
    </row>
    <row r="35" spans="2:5" ht="15" customHeight="1" x14ac:dyDescent="0.25">
      <c r="B35" s="26"/>
      <c r="C35" s="27" t="s">
        <v>25</v>
      </c>
      <c r="D35" s="28" t="s">
        <v>26</v>
      </c>
      <c r="E35" s="29">
        <v>500</v>
      </c>
    </row>
    <row r="36" spans="2:5" ht="15" customHeight="1" x14ac:dyDescent="0.25">
      <c r="B36" s="90" t="s">
        <v>27</v>
      </c>
      <c r="C36" s="91"/>
      <c r="D36" s="91"/>
      <c r="E36" s="30">
        <v>500</v>
      </c>
    </row>
    <row r="37" spans="2:5" x14ac:dyDescent="0.25">
      <c r="B37" s="11"/>
      <c r="C37" s="11"/>
      <c r="D37" s="12"/>
      <c r="E37" s="13"/>
    </row>
    <row r="38" spans="2:5" ht="30" customHeight="1" thickBot="1" x14ac:dyDescent="0.3">
      <c r="B38" s="19" t="s">
        <v>3</v>
      </c>
      <c r="C38" s="19" t="s">
        <v>4</v>
      </c>
      <c r="D38" s="20" t="s">
        <v>5</v>
      </c>
      <c r="E38" s="21" t="s">
        <v>6</v>
      </c>
    </row>
    <row r="39" spans="2:5" ht="21" customHeight="1" thickTop="1" x14ac:dyDescent="0.25">
      <c r="B39" s="22" t="s">
        <v>28</v>
      </c>
      <c r="C39" s="23"/>
      <c r="D39" s="24" t="s">
        <v>29</v>
      </c>
      <c r="E39" s="25">
        <f>SUM(E40:E41)</f>
        <v>1000</v>
      </c>
    </row>
    <row r="40" spans="2:5" ht="15" customHeight="1" x14ac:dyDescent="0.25">
      <c r="B40" s="26"/>
      <c r="C40" s="27" t="s">
        <v>30</v>
      </c>
      <c r="D40" s="28" t="s">
        <v>31</v>
      </c>
      <c r="E40" s="29">
        <v>200</v>
      </c>
    </row>
    <row r="41" spans="2:5" ht="15" customHeight="1" x14ac:dyDescent="0.25">
      <c r="B41" s="26"/>
      <c r="C41" s="27" t="s">
        <v>32</v>
      </c>
      <c r="D41" s="28" t="s">
        <v>33</v>
      </c>
      <c r="E41" s="29">
        <v>800</v>
      </c>
    </row>
    <row r="42" spans="2:5" ht="15" customHeight="1" x14ac:dyDescent="0.25">
      <c r="B42" s="90" t="s">
        <v>34</v>
      </c>
      <c r="C42" s="91"/>
      <c r="D42" s="91"/>
      <c r="E42" s="30">
        <v>1000</v>
      </c>
    </row>
    <row r="43" spans="2:5" x14ac:dyDescent="0.25">
      <c r="B43" s="11"/>
      <c r="C43" s="11"/>
      <c r="D43" s="12"/>
      <c r="E43" s="13"/>
    </row>
    <row r="44" spans="2:5" ht="30" customHeight="1" thickBot="1" x14ac:dyDescent="0.3">
      <c r="B44" s="19" t="s">
        <v>3</v>
      </c>
      <c r="C44" s="19" t="s">
        <v>4</v>
      </c>
      <c r="D44" s="20" t="s">
        <v>5</v>
      </c>
      <c r="E44" s="21" t="s">
        <v>6</v>
      </c>
    </row>
    <row r="45" spans="2:5" ht="21" customHeight="1" thickTop="1" x14ac:dyDescent="0.25">
      <c r="B45" s="22" t="s">
        <v>35</v>
      </c>
      <c r="C45" s="23"/>
      <c r="D45" s="24" t="s">
        <v>36</v>
      </c>
      <c r="E45" s="25">
        <f>SUM(E46:E57)</f>
        <v>44566</v>
      </c>
    </row>
    <row r="46" spans="2:5" ht="15" customHeight="1" x14ac:dyDescent="0.25">
      <c r="B46" s="26"/>
      <c r="C46" s="27" t="s">
        <v>30</v>
      </c>
      <c r="D46" s="28" t="s">
        <v>31</v>
      </c>
      <c r="E46" s="29">
        <v>869</v>
      </c>
    </row>
    <row r="47" spans="2:5" ht="15" customHeight="1" x14ac:dyDescent="0.25">
      <c r="B47" s="26"/>
      <c r="C47" s="27" t="s">
        <v>37</v>
      </c>
      <c r="D47" s="28" t="s">
        <v>38</v>
      </c>
      <c r="E47" s="29">
        <v>655</v>
      </c>
    </row>
    <row r="48" spans="2:5" ht="15" customHeight="1" x14ac:dyDescent="0.25">
      <c r="B48" s="26"/>
      <c r="C48" s="27" t="s">
        <v>32</v>
      </c>
      <c r="D48" s="28" t="s">
        <v>33</v>
      </c>
      <c r="E48" s="29">
        <v>716</v>
      </c>
    </row>
    <row r="49" spans="2:5" ht="15" customHeight="1" x14ac:dyDescent="0.25">
      <c r="B49" s="26"/>
      <c r="C49" s="27" t="s">
        <v>39</v>
      </c>
      <c r="D49" s="28" t="s">
        <v>40</v>
      </c>
      <c r="E49" s="29">
        <v>6</v>
      </c>
    </row>
    <row r="50" spans="2:5" ht="15" customHeight="1" x14ac:dyDescent="0.25">
      <c r="B50" s="26"/>
      <c r="C50" s="27" t="s">
        <v>41</v>
      </c>
      <c r="D50" s="28" t="s">
        <v>42</v>
      </c>
      <c r="E50" s="29">
        <v>867</v>
      </c>
    </row>
    <row r="51" spans="2:5" ht="15" customHeight="1" x14ac:dyDescent="0.25">
      <c r="B51" s="26"/>
      <c r="C51" s="27" t="s">
        <v>43</v>
      </c>
      <c r="D51" s="28" t="s">
        <v>44</v>
      </c>
      <c r="E51" s="29">
        <v>116</v>
      </c>
    </row>
    <row r="52" spans="2:5" ht="15" customHeight="1" x14ac:dyDescent="0.25">
      <c r="B52" s="26"/>
      <c r="C52" s="27" t="s">
        <v>25</v>
      </c>
      <c r="D52" s="28" t="s">
        <v>26</v>
      </c>
      <c r="E52" s="29">
        <v>24234</v>
      </c>
    </row>
    <row r="53" spans="2:5" ht="15" customHeight="1" x14ac:dyDescent="0.25">
      <c r="B53" s="26"/>
      <c r="C53" s="27" t="s">
        <v>45</v>
      </c>
      <c r="D53" s="28" t="s">
        <v>46</v>
      </c>
      <c r="E53" s="29">
        <v>100</v>
      </c>
    </row>
    <row r="54" spans="2:5" ht="15" customHeight="1" x14ac:dyDescent="0.25">
      <c r="B54" s="26"/>
      <c r="C54" s="27" t="s">
        <v>47</v>
      </c>
      <c r="D54" s="28" t="s">
        <v>48</v>
      </c>
      <c r="E54" s="29">
        <v>203</v>
      </c>
    </row>
    <row r="55" spans="2:5" ht="15" customHeight="1" x14ac:dyDescent="0.25">
      <c r="B55" s="26"/>
      <c r="C55" s="27" t="s">
        <v>49</v>
      </c>
      <c r="D55" s="28" t="s">
        <v>50</v>
      </c>
      <c r="E55" s="29">
        <v>4300</v>
      </c>
    </row>
    <row r="56" spans="2:5" ht="27.75" customHeight="1" x14ac:dyDescent="0.25">
      <c r="B56" s="26"/>
      <c r="C56" s="27" t="s">
        <v>14</v>
      </c>
      <c r="D56" s="28" t="s">
        <v>15</v>
      </c>
      <c r="E56" s="29">
        <v>10000</v>
      </c>
    </row>
    <row r="57" spans="2:5" ht="15" customHeight="1" x14ac:dyDescent="0.25">
      <c r="B57" s="31"/>
      <c r="C57" s="32" t="s">
        <v>51</v>
      </c>
      <c r="D57" s="33" t="s">
        <v>52</v>
      </c>
      <c r="E57" s="34">
        <v>2500</v>
      </c>
    </row>
    <row r="58" spans="2:5" ht="15" customHeight="1" x14ac:dyDescent="0.25">
      <c r="B58" s="94" t="s">
        <v>53</v>
      </c>
      <c r="C58" s="95"/>
      <c r="D58" s="95"/>
      <c r="E58" s="35">
        <v>90</v>
      </c>
    </row>
    <row r="59" spans="2:5" ht="15" customHeight="1" x14ac:dyDescent="0.25">
      <c r="B59" s="94" t="s">
        <v>54</v>
      </c>
      <c r="C59" s="95"/>
      <c r="D59" s="95"/>
      <c r="E59" s="35">
        <v>4500</v>
      </c>
    </row>
    <row r="60" spans="2:5" ht="15" customHeight="1" x14ac:dyDescent="0.25">
      <c r="B60" s="94" t="s">
        <v>55</v>
      </c>
      <c r="C60" s="95"/>
      <c r="D60" s="95"/>
      <c r="E60" s="35">
        <v>350</v>
      </c>
    </row>
    <row r="61" spans="2:5" ht="15" customHeight="1" x14ac:dyDescent="0.25">
      <c r="B61" s="94" t="s">
        <v>56</v>
      </c>
      <c r="C61" s="95"/>
      <c r="D61" s="95"/>
      <c r="E61" s="35">
        <v>300</v>
      </c>
    </row>
    <row r="62" spans="2:5" ht="15" customHeight="1" x14ac:dyDescent="0.25">
      <c r="B62" s="94" t="s">
        <v>57</v>
      </c>
      <c r="C62" s="95"/>
      <c r="D62" s="95"/>
      <c r="E62" s="35">
        <v>350</v>
      </c>
    </row>
    <row r="63" spans="2:5" ht="15" customHeight="1" x14ac:dyDescent="0.25">
      <c r="B63" s="94" t="s">
        <v>58</v>
      </c>
      <c r="C63" s="95"/>
      <c r="D63" s="95"/>
      <c r="E63" s="35">
        <v>10000</v>
      </c>
    </row>
    <row r="64" spans="2:5" ht="15" customHeight="1" x14ac:dyDescent="0.25">
      <c r="B64" s="92" t="s">
        <v>59</v>
      </c>
      <c r="C64" s="93"/>
      <c r="D64" s="93"/>
      <c r="E64" s="36">
        <v>2000</v>
      </c>
    </row>
    <row r="65" spans="2:5" ht="15" customHeight="1" x14ac:dyDescent="0.25">
      <c r="B65" s="94" t="s">
        <v>60</v>
      </c>
      <c r="C65" s="95"/>
      <c r="D65" s="95"/>
      <c r="E65" s="35">
        <v>4000</v>
      </c>
    </row>
    <row r="66" spans="2:5" ht="27.75" customHeight="1" x14ac:dyDescent="0.25">
      <c r="B66" s="94" t="s">
        <v>61</v>
      </c>
      <c r="C66" s="95"/>
      <c r="D66" s="95"/>
      <c r="E66" s="35">
        <v>1000</v>
      </c>
    </row>
    <row r="67" spans="2:5" ht="15" customHeight="1" x14ac:dyDescent="0.25">
      <c r="B67" s="94" t="s">
        <v>62</v>
      </c>
      <c r="C67" s="95"/>
      <c r="D67" s="95"/>
      <c r="E67" s="35">
        <v>1500</v>
      </c>
    </row>
    <row r="68" spans="2:5" ht="15" customHeight="1" x14ac:dyDescent="0.25">
      <c r="B68" s="94" t="s">
        <v>63</v>
      </c>
      <c r="C68" s="95"/>
      <c r="D68" s="95"/>
      <c r="E68" s="35">
        <v>655</v>
      </c>
    </row>
    <row r="69" spans="2:5" ht="15" customHeight="1" x14ac:dyDescent="0.25">
      <c r="B69" s="94" t="s">
        <v>64</v>
      </c>
      <c r="C69" s="95"/>
      <c r="D69" s="95"/>
      <c r="E69" s="35">
        <v>13700</v>
      </c>
    </row>
    <row r="70" spans="2:5" ht="15" customHeight="1" x14ac:dyDescent="0.25">
      <c r="B70" s="94" t="s">
        <v>65</v>
      </c>
      <c r="C70" s="95"/>
      <c r="D70" s="95"/>
      <c r="E70" s="35">
        <v>3566</v>
      </c>
    </row>
    <row r="71" spans="2:5" s="1" customFormat="1" ht="15" customHeight="1" x14ac:dyDescent="0.2">
      <c r="B71" s="94" t="s">
        <v>66</v>
      </c>
      <c r="C71" s="95"/>
      <c r="D71" s="95"/>
      <c r="E71" s="35">
        <v>2555</v>
      </c>
    </row>
    <row r="72" spans="2:5" s="1" customFormat="1" ht="12.75" x14ac:dyDescent="0.2">
      <c r="B72" s="11"/>
      <c r="C72" s="11"/>
      <c r="D72" s="12"/>
      <c r="E72" s="13"/>
    </row>
    <row r="73" spans="2:5" s="1" customFormat="1" ht="30" customHeight="1" thickBot="1" x14ac:dyDescent="0.25">
      <c r="B73" s="19" t="s">
        <v>3</v>
      </c>
      <c r="C73" s="19" t="s">
        <v>4</v>
      </c>
      <c r="D73" s="20" t="s">
        <v>5</v>
      </c>
      <c r="E73" s="21" t="s">
        <v>6</v>
      </c>
    </row>
    <row r="74" spans="2:5" s="1" customFormat="1" ht="29.25" customHeight="1" thickTop="1" x14ac:dyDescent="0.2">
      <c r="B74" s="22" t="s">
        <v>67</v>
      </c>
      <c r="C74" s="23"/>
      <c r="D74" s="24" t="s">
        <v>68</v>
      </c>
      <c r="E74" s="25">
        <f>SUM(E75:E79)</f>
        <v>1490</v>
      </c>
    </row>
    <row r="75" spans="2:5" s="1" customFormat="1" ht="15" customHeight="1" x14ac:dyDescent="0.2">
      <c r="B75" s="26"/>
      <c r="C75" s="27" t="s">
        <v>25</v>
      </c>
      <c r="D75" s="28" t="s">
        <v>26</v>
      </c>
      <c r="E75" s="29">
        <v>350</v>
      </c>
    </row>
    <row r="76" spans="2:5" s="1" customFormat="1" ht="15" customHeight="1" x14ac:dyDescent="0.2">
      <c r="B76" s="26"/>
      <c r="C76" s="27" t="s">
        <v>45</v>
      </c>
      <c r="D76" s="28" t="s">
        <v>46</v>
      </c>
      <c r="E76" s="29">
        <v>200</v>
      </c>
    </row>
    <row r="77" spans="2:5" s="1" customFormat="1" ht="15" customHeight="1" x14ac:dyDescent="0.2">
      <c r="B77" s="26"/>
      <c r="C77" s="27" t="s">
        <v>47</v>
      </c>
      <c r="D77" s="28" t="s">
        <v>48</v>
      </c>
      <c r="E77" s="29">
        <v>140</v>
      </c>
    </row>
    <row r="78" spans="2:5" s="1" customFormat="1" ht="15" customHeight="1" x14ac:dyDescent="0.2">
      <c r="B78" s="26"/>
      <c r="C78" s="27" t="s">
        <v>69</v>
      </c>
      <c r="D78" s="28" t="s">
        <v>70</v>
      </c>
      <c r="E78" s="29">
        <v>10</v>
      </c>
    </row>
    <row r="79" spans="2:5" s="1" customFormat="1" ht="15" customHeight="1" x14ac:dyDescent="0.2">
      <c r="B79" s="26"/>
      <c r="C79" s="27" t="s">
        <v>71</v>
      </c>
      <c r="D79" s="28" t="s">
        <v>72</v>
      </c>
      <c r="E79" s="29">
        <v>790</v>
      </c>
    </row>
    <row r="80" spans="2:5" s="1" customFormat="1" ht="15" customHeight="1" x14ac:dyDescent="0.2">
      <c r="B80" s="90" t="s">
        <v>73</v>
      </c>
      <c r="C80" s="91"/>
      <c r="D80" s="91"/>
      <c r="E80" s="30">
        <v>700</v>
      </c>
    </row>
    <row r="81" spans="2:5" s="1" customFormat="1" ht="15" customHeight="1" x14ac:dyDescent="0.2">
      <c r="B81" s="94" t="s">
        <v>74</v>
      </c>
      <c r="C81" s="95"/>
      <c r="D81" s="95"/>
      <c r="E81" s="35">
        <v>790</v>
      </c>
    </row>
    <row r="82" spans="2:5" s="1" customFormat="1" ht="12.75" x14ac:dyDescent="0.2">
      <c r="B82" s="11"/>
      <c r="C82" s="11"/>
      <c r="D82" s="12"/>
      <c r="E82" s="13"/>
    </row>
    <row r="83" spans="2:5" s="1" customFormat="1" ht="30" customHeight="1" thickBot="1" x14ac:dyDescent="0.25">
      <c r="B83" s="19" t="s">
        <v>3</v>
      </c>
      <c r="C83" s="19" t="s">
        <v>4</v>
      </c>
      <c r="D83" s="20" t="s">
        <v>5</v>
      </c>
      <c r="E83" s="21" t="s">
        <v>6</v>
      </c>
    </row>
    <row r="84" spans="2:5" s="1" customFormat="1" ht="29.25" customHeight="1" thickTop="1" x14ac:dyDescent="0.2">
      <c r="B84" s="22" t="s">
        <v>75</v>
      </c>
      <c r="C84" s="23"/>
      <c r="D84" s="24" t="s">
        <v>76</v>
      </c>
      <c r="E84" s="25">
        <f>SUM(E85:E85)</f>
        <v>100</v>
      </c>
    </row>
    <row r="85" spans="2:5" s="1" customFormat="1" ht="15" customHeight="1" x14ac:dyDescent="0.2">
      <c r="B85" s="26"/>
      <c r="C85" s="27" t="s">
        <v>49</v>
      </c>
      <c r="D85" s="28" t="s">
        <v>50</v>
      </c>
      <c r="E85" s="29">
        <v>100</v>
      </c>
    </row>
    <row r="86" spans="2:5" s="1" customFormat="1" ht="15" customHeight="1" x14ac:dyDescent="0.2">
      <c r="B86" s="90" t="s">
        <v>77</v>
      </c>
      <c r="C86" s="91"/>
      <c r="D86" s="91"/>
      <c r="E86" s="30">
        <v>100</v>
      </c>
    </row>
    <row r="87" spans="2:5" s="1" customFormat="1" ht="12.75" x14ac:dyDescent="0.2">
      <c r="B87" s="11"/>
      <c r="C87" s="11"/>
      <c r="D87" s="12"/>
      <c r="E87" s="13"/>
    </row>
    <row r="88" spans="2:5" s="1" customFormat="1" ht="30" customHeight="1" thickBot="1" x14ac:dyDescent="0.25">
      <c r="B88" s="19" t="s">
        <v>3</v>
      </c>
      <c r="C88" s="19" t="s">
        <v>4</v>
      </c>
      <c r="D88" s="20" t="s">
        <v>5</v>
      </c>
      <c r="E88" s="21" t="s">
        <v>6</v>
      </c>
    </row>
    <row r="89" spans="2:5" s="1" customFormat="1" ht="21" customHeight="1" thickTop="1" x14ac:dyDescent="0.2">
      <c r="B89" s="22" t="s">
        <v>78</v>
      </c>
      <c r="C89" s="23"/>
      <c r="D89" s="24" t="s">
        <v>79</v>
      </c>
      <c r="E89" s="25">
        <f>SUM(E90:E91)</f>
        <v>584449</v>
      </c>
    </row>
    <row r="90" spans="2:5" s="1" customFormat="1" ht="15" customHeight="1" x14ac:dyDescent="0.2">
      <c r="B90" s="26"/>
      <c r="C90" s="27" t="s">
        <v>25</v>
      </c>
      <c r="D90" s="28" t="s">
        <v>26</v>
      </c>
      <c r="E90" s="29">
        <v>995</v>
      </c>
    </row>
    <row r="91" spans="2:5" s="1" customFormat="1" ht="15" customHeight="1" x14ac:dyDescent="0.2">
      <c r="B91" s="26"/>
      <c r="C91" s="27" t="s">
        <v>80</v>
      </c>
      <c r="D91" s="28" t="s">
        <v>81</v>
      </c>
      <c r="E91" s="29">
        <v>583454</v>
      </c>
    </row>
    <row r="92" spans="2:5" s="1" customFormat="1" ht="15" customHeight="1" x14ac:dyDescent="0.2">
      <c r="B92" s="90" t="s">
        <v>82</v>
      </c>
      <c r="C92" s="91"/>
      <c r="D92" s="91"/>
      <c r="E92" s="30">
        <v>100</v>
      </c>
    </row>
    <row r="93" spans="2:5" s="1" customFormat="1" ht="15" customHeight="1" x14ac:dyDescent="0.2">
      <c r="B93" s="94" t="s">
        <v>83</v>
      </c>
      <c r="C93" s="95"/>
      <c r="D93" s="95"/>
      <c r="E93" s="35">
        <v>40</v>
      </c>
    </row>
    <row r="94" spans="2:5" s="1" customFormat="1" ht="15" customHeight="1" x14ac:dyDescent="0.2">
      <c r="B94" s="94" t="s">
        <v>84</v>
      </c>
      <c r="C94" s="95"/>
      <c r="D94" s="95"/>
      <c r="E94" s="35">
        <v>40</v>
      </c>
    </row>
    <row r="95" spans="2:5" s="1" customFormat="1" ht="15" customHeight="1" x14ac:dyDescent="0.2">
      <c r="B95" s="94" t="s">
        <v>85</v>
      </c>
      <c r="C95" s="95"/>
      <c r="D95" s="95"/>
      <c r="E95" s="35">
        <v>40</v>
      </c>
    </row>
    <row r="96" spans="2:5" s="1" customFormat="1" ht="15" customHeight="1" x14ac:dyDescent="0.2">
      <c r="B96" s="94" t="s">
        <v>86</v>
      </c>
      <c r="C96" s="95"/>
      <c r="D96" s="95"/>
      <c r="E96" s="35">
        <v>40</v>
      </c>
    </row>
    <row r="97" spans="2:5" s="1" customFormat="1" ht="15" customHeight="1" x14ac:dyDescent="0.2">
      <c r="B97" s="94" t="s">
        <v>87</v>
      </c>
      <c r="C97" s="95"/>
      <c r="D97" s="95"/>
      <c r="E97" s="35">
        <v>40</v>
      </c>
    </row>
    <row r="98" spans="2:5" s="1" customFormat="1" ht="15" customHeight="1" x14ac:dyDescent="0.2">
      <c r="B98" s="94" t="s">
        <v>88</v>
      </c>
      <c r="C98" s="95"/>
      <c r="D98" s="95"/>
      <c r="E98" s="35">
        <v>40</v>
      </c>
    </row>
    <row r="99" spans="2:5" s="1" customFormat="1" ht="15" customHeight="1" x14ac:dyDescent="0.2">
      <c r="B99" s="94" t="s">
        <v>89</v>
      </c>
      <c r="C99" s="95"/>
      <c r="D99" s="95"/>
      <c r="E99" s="35">
        <v>131</v>
      </c>
    </row>
    <row r="100" spans="2:5" s="1" customFormat="1" ht="15" customHeight="1" x14ac:dyDescent="0.2">
      <c r="B100" s="94" t="s">
        <v>90</v>
      </c>
      <c r="C100" s="95"/>
      <c r="D100" s="95"/>
      <c r="E100" s="35">
        <v>131</v>
      </c>
    </row>
    <row r="101" spans="2:5" s="1" customFormat="1" ht="15" customHeight="1" x14ac:dyDescent="0.2">
      <c r="B101" s="94" t="s">
        <v>91</v>
      </c>
      <c r="C101" s="95"/>
      <c r="D101" s="95"/>
      <c r="E101" s="35">
        <v>131</v>
      </c>
    </row>
    <row r="102" spans="2:5" s="1" customFormat="1" ht="15" customHeight="1" x14ac:dyDescent="0.2">
      <c r="B102" s="94" t="s">
        <v>92</v>
      </c>
      <c r="C102" s="95"/>
      <c r="D102" s="95"/>
      <c r="E102" s="35">
        <v>131</v>
      </c>
    </row>
    <row r="103" spans="2:5" s="1" customFormat="1" ht="15" customHeight="1" x14ac:dyDescent="0.2">
      <c r="B103" s="94" t="s">
        <v>93</v>
      </c>
      <c r="C103" s="95"/>
      <c r="D103" s="95"/>
      <c r="E103" s="35">
        <v>131</v>
      </c>
    </row>
    <row r="104" spans="2:5" s="1" customFormat="1" ht="27.75" customHeight="1" x14ac:dyDescent="0.2">
      <c r="B104" s="94" t="s">
        <v>94</v>
      </c>
      <c r="C104" s="95"/>
      <c r="D104" s="95"/>
      <c r="E104" s="35">
        <v>30000</v>
      </c>
    </row>
    <row r="105" spans="2:5" s="1" customFormat="1" ht="27.75" customHeight="1" x14ac:dyDescent="0.2">
      <c r="B105" s="94" t="s">
        <v>95</v>
      </c>
      <c r="C105" s="95"/>
      <c r="D105" s="95"/>
      <c r="E105" s="35">
        <v>5000</v>
      </c>
    </row>
    <row r="106" spans="2:5" s="1" customFormat="1" ht="27.75" customHeight="1" x14ac:dyDescent="0.2">
      <c r="B106" s="94" t="s">
        <v>96</v>
      </c>
      <c r="C106" s="95"/>
      <c r="D106" s="95"/>
      <c r="E106" s="35">
        <v>548439</v>
      </c>
    </row>
    <row r="107" spans="2:5" s="1" customFormat="1" ht="54" customHeight="1" x14ac:dyDescent="0.2">
      <c r="B107" s="94" t="s">
        <v>97</v>
      </c>
      <c r="C107" s="95"/>
      <c r="D107" s="95"/>
      <c r="E107" s="35">
        <v>15</v>
      </c>
    </row>
    <row r="108" spans="2:5" s="1" customFormat="1" ht="12.75" x14ac:dyDescent="0.2">
      <c r="B108" s="11"/>
      <c r="C108" s="11"/>
      <c r="D108" s="12"/>
      <c r="E108" s="13"/>
    </row>
    <row r="109" spans="2:5" s="1" customFormat="1" ht="30" customHeight="1" thickBot="1" x14ac:dyDescent="0.25">
      <c r="B109" s="19" t="s">
        <v>3</v>
      </c>
      <c r="C109" s="19" t="s">
        <v>4</v>
      </c>
      <c r="D109" s="20" t="s">
        <v>5</v>
      </c>
      <c r="E109" s="21" t="s">
        <v>6</v>
      </c>
    </row>
    <row r="110" spans="2:5" s="1" customFormat="1" ht="21" customHeight="1" thickTop="1" x14ac:dyDescent="0.2">
      <c r="B110" s="22" t="s">
        <v>98</v>
      </c>
      <c r="C110" s="23"/>
      <c r="D110" s="24" t="s">
        <v>99</v>
      </c>
      <c r="E110" s="25">
        <f>SUM(E111:E112)</f>
        <v>567676</v>
      </c>
    </row>
    <row r="111" spans="2:5" s="1" customFormat="1" ht="15" customHeight="1" x14ac:dyDescent="0.2">
      <c r="B111" s="26"/>
      <c r="C111" s="27" t="s">
        <v>43</v>
      </c>
      <c r="D111" s="28" t="s">
        <v>44</v>
      </c>
      <c r="E111" s="29">
        <v>1210</v>
      </c>
    </row>
    <row r="112" spans="2:5" s="1" customFormat="1" ht="15" customHeight="1" x14ac:dyDescent="0.2">
      <c r="B112" s="26"/>
      <c r="C112" s="27" t="s">
        <v>100</v>
      </c>
      <c r="D112" s="28" t="s">
        <v>101</v>
      </c>
      <c r="E112" s="29">
        <v>566466</v>
      </c>
    </row>
    <row r="113" spans="2:5" s="1" customFormat="1" ht="15" customHeight="1" x14ac:dyDescent="0.2">
      <c r="B113" s="90" t="s">
        <v>102</v>
      </c>
      <c r="C113" s="91"/>
      <c r="D113" s="91"/>
      <c r="E113" s="30">
        <v>566466</v>
      </c>
    </row>
    <row r="114" spans="2:5" s="1" customFormat="1" ht="15" customHeight="1" x14ac:dyDescent="0.2">
      <c r="B114" s="94" t="s">
        <v>103</v>
      </c>
      <c r="C114" s="95"/>
      <c r="D114" s="95"/>
      <c r="E114" s="35">
        <v>1210</v>
      </c>
    </row>
    <row r="115" spans="2:5" s="1" customFormat="1" ht="12.75" x14ac:dyDescent="0.2">
      <c r="B115" s="11"/>
      <c r="C115" s="11"/>
      <c r="D115" s="12"/>
      <c r="E115" s="13"/>
    </row>
    <row r="116" spans="2:5" s="1" customFormat="1" ht="30" customHeight="1" thickBot="1" x14ac:dyDescent="0.25">
      <c r="B116" s="19" t="s">
        <v>3</v>
      </c>
      <c r="C116" s="19" t="s">
        <v>4</v>
      </c>
      <c r="D116" s="20" t="s">
        <v>5</v>
      </c>
      <c r="E116" s="21" t="s">
        <v>6</v>
      </c>
    </row>
    <row r="117" spans="2:5" s="1" customFormat="1" ht="21" customHeight="1" thickTop="1" x14ac:dyDescent="0.2">
      <c r="B117" s="22" t="s">
        <v>104</v>
      </c>
      <c r="C117" s="23"/>
      <c r="D117" s="24" t="s">
        <v>105</v>
      </c>
      <c r="E117" s="25">
        <f>SUM(E118:E122)</f>
        <v>1500</v>
      </c>
    </row>
    <row r="118" spans="2:5" s="1" customFormat="1" ht="15" customHeight="1" x14ac:dyDescent="0.2">
      <c r="B118" s="26"/>
      <c r="C118" s="27" t="s">
        <v>41</v>
      </c>
      <c r="D118" s="28" t="s">
        <v>42</v>
      </c>
      <c r="E118" s="29">
        <v>20</v>
      </c>
    </row>
    <row r="119" spans="2:5" s="1" customFormat="1" ht="15" customHeight="1" x14ac:dyDescent="0.2">
      <c r="B119" s="26"/>
      <c r="C119" s="27" t="s">
        <v>25</v>
      </c>
      <c r="D119" s="28" t="s">
        <v>26</v>
      </c>
      <c r="E119" s="29">
        <v>90</v>
      </c>
    </row>
    <row r="120" spans="2:5" s="1" customFormat="1" ht="15" customHeight="1" x14ac:dyDescent="0.2">
      <c r="B120" s="26"/>
      <c r="C120" s="27" t="s">
        <v>45</v>
      </c>
      <c r="D120" s="28" t="s">
        <v>46</v>
      </c>
      <c r="E120" s="29">
        <v>100</v>
      </c>
    </row>
    <row r="121" spans="2:5" s="1" customFormat="1" ht="15" customHeight="1" x14ac:dyDescent="0.2">
      <c r="B121" s="26"/>
      <c r="C121" s="27" t="s">
        <v>47</v>
      </c>
      <c r="D121" s="28" t="s">
        <v>48</v>
      </c>
      <c r="E121" s="29">
        <v>90</v>
      </c>
    </row>
    <row r="122" spans="2:5" s="1" customFormat="1" ht="15" customHeight="1" x14ac:dyDescent="0.2">
      <c r="B122" s="26"/>
      <c r="C122" s="27" t="s">
        <v>106</v>
      </c>
      <c r="D122" s="28" t="s">
        <v>107</v>
      </c>
      <c r="E122" s="29">
        <v>1200</v>
      </c>
    </row>
    <row r="123" spans="2:5" s="1" customFormat="1" ht="15" customHeight="1" x14ac:dyDescent="0.2">
      <c r="B123" s="90" t="s">
        <v>105</v>
      </c>
      <c r="C123" s="91"/>
      <c r="D123" s="91"/>
      <c r="E123" s="30">
        <v>1500</v>
      </c>
    </row>
    <row r="124" spans="2:5" s="1" customFormat="1" ht="12.75" x14ac:dyDescent="0.2">
      <c r="B124" s="11"/>
      <c r="C124" s="11"/>
      <c r="D124" s="12"/>
      <c r="E124" s="13"/>
    </row>
    <row r="125" spans="2:5" s="1" customFormat="1" ht="30" customHeight="1" thickBot="1" x14ac:dyDescent="0.25">
      <c r="B125" s="19" t="s">
        <v>3</v>
      </c>
      <c r="C125" s="19" t="s">
        <v>4</v>
      </c>
      <c r="D125" s="20" t="s">
        <v>5</v>
      </c>
      <c r="E125" s="21" t="s">
        <v>6</v>
      </c>
    </row>
    <row r="126" spans="2:5" s="1" customFormat="1" ht="21" customHeight="1" thickTop="1" x14ac:dyDescent="0.2">
      <c r="B126" s="22" t="s">
        <v>108</v>
      </c>
      <c r="C126" s="23"/>
      <c r="D126" s="24" t="s">
        <v>109</v>
      </c>
      <c r="E126" s="25">
        <f>SUM(E127:E127)</f>
        <v>1000</v>
      </c>
    </row>
    <row r="127" spans="2:5" s="1" customFormat="1" ht="15" customHeight="1" x14ac:dyDescent="0.2">
      <c r="B127" s="26"/>
      <c r="C127" s="27" t="s">
        <v>25</v>
      </c>
      <c r="D127" s="28" t="s">
        <v>26</v>
      </c>
      <c r="E127" s="29">
        <v>1000</v>
      </c>
    </row>
    <row r="128" spans="2:5" s="1" customFormat="1" ht="15" customHeight="1" x14ac:dyDescent="0.2">
      <c r="B128" s="90" t="s">
        <v>110</v>
      </c>
      <c r="C128" s="91"/>
      <c r="D128" s="91"/>
      <c r="E128" s="30">
        <v>1000</v>
      </c>
    </row>
    <row r="129" spans="2:5" s="1" customFormat="1" ht="12.75" x14ac:dyDescent="0.2">
      <c r="B129" s="11"/>
      <c r="C129" s="11"/>
      <c r="D129" s="12"/>
      <c r="E129" s="13"/>
    </row>
    <row r="130" spans="2:5" s="1" customFormat="1" ht="30" customHeight="1" thickBot="1" x14ac:dyDescent="0.25">
      <c r="B130" s="19" t="s">
        <v>3</v>
      </c>
      <c r="C130" s="19" t="s">
        <v>4</v>
      </c>
      <c r="D130" s="20" t="s">
        <v>5</v>
      </c>
      <c r="E130" s="21" t="s">
        <v>6</v>
      </c>
    </row>
    <row r="131" spans="2:5" s="1" customFormat="1" ht="21" customHeight="1" thickTop="1" x14ac:dyDescent="0.2">
      <c r="B131" s="22" t="s">
        <v>111</v>
      </c>
      <c r="C131" s="23"/>
      <c r="D131" s="24" t="s">
        <v>112</v>
      </c>
      <c r="E131" s="25">
        <f>SUM(E132:E132)</f>
        <v>885898</v>
      </c>
    </row>
    <row r="132" spans="2:5" s="1" customFormat="1" ht="15" customHeight="1" x14ac:dyDescent="0.2">
      <c r="B132" s="26"/>
      <c r="C132" s="27" t="s">
        <v>100</v>
      </c>
      <c r="D132" s="28" t="s">
        <v>101</v>
      </c>
      <c r="E132" s="29">
        <v>885898</v>
      </c>
    </row>
    <row r="133" spans="2:5" s="1" customFormat="1" ht="15" customHeight="1" x14ac:dyDescent="0.2">
      <c r="B133" s="90" t="s">
        <v>113</v>
      </c>
      <c r="C133" s="91"/>
      <c r="D133" s="91"/>
      <c r="E133" s="30">
        <v>885898</v>
      </c>
    </row>
    <row r="134" spans="2:5" s="1" customFormat="1" ht="12.75" x14ac:dyDescent="0.2">
      <c r="B134" s="11"/>
      <c r="C134" s="11"/>
      <c r="D134" s="12"/>
      <c r="E134" s="13"/>
    </row>
    <row r="135" spans="2:5" s="1" customFormat="1" ht="30" customHeight="1" thickBot="1" x14ac:dyDescent="0.25">
      <c r="B135" s="19" t="s">
        <v>3</v>
      </c>
      <c r="C135" s="19" t="s">
        <v>4</v>
      </c>
      <c r="D135" s="20" t="s">
        <v>5</v>
      </c>
      <c r="E135" s="21" t="s">
        <v>6</v>
      </c>
    </row>
    <row r="136" spans="2:5" s="1" customFormat="1" ht="21" customHeight="1" thickTop="1" x14ac:dyDescent="0.2">
      <c r="B136" s="22" t="s">
        <v>114</v>
      </c>
      <c r="C136" s="23"/>
      <c r="D136" s="24" t="s">
        <v>115</v>
      </c>
      <c r="E136" s="25">
        <f>SUM(E137:E138)</f>
        <v>41680</v>
      </c>
    </row>
    <row r="137" spans="2:5" s="1" customFormat="1" ht="15" customHeight="1" x14ac:dyDescent="0.2">
      <c r="B137" s="26"/>
      <c r="C137" s="27" t="s">
        <v>25</v>
      </c>
      <c r="D137" s="28" t="s">
        <v>26</v>
      </c>
      <c r="E137" s="29">
        <v>500</v>
      </c>
    </row>
    <row r="138" spans="2:5" s="1" customFormat="1" ht="27.75" customHeight="1" x14ac:dyDescent="0.2">
      <c r="B138" s="26"/>
      <c r="C138" s="27" t="s">
        <v>116</v>
      </c>
      <c r="D138" s="28" t="s">
        <v>117</v>
      </c>
      <c r="E138" s="29">
        <v>41180</v>
      </c>
    </row>
    <row r="139" spans="2:5" s="1" customFormat="1" ht="15" customHeight="1" x14ac:dyDescent="0.2">
      <c r="B139" s="90" t="s">
        <v>118</v>
      </c>
      <c r="C139" s="91"/>
      <c r="D139" s="91"/>
      <c r="E139" s="30">
        <v>41180</v>
      </c>
    </row>
    <row r="140" spans="2:5" s="1" customFormat="1" ht="15" customHeight="1" x14ac:dyDescent="0.2">
      <c r="B140" s="94" t="s">
        <v>119</v>
      </c>
      <c r="C140" s="95"/>
      <c r="D140" s="95"/>
      <c r="E140" s="35">
        <v>100</v>
      </c>
    </row>
    <row r="141" spans="2:5" s="1" customFormat="1" ht="15" customHeight="1" x14ac:dyDescent="0.2">
      <c r="B141" s="94" t="s">
        <v>120</v>
      </c>
      <c r="C141" s="95"/>
      <c r="D141" s="95"/>
      <c r="E141" s="35">
        <v>200</v>
      </c>
    </row>
    <row r="142" spans="2:5" s="1" customFormat="1" ht="15" customHeight="1" x14ac:dyDescent="0.2">
      <c r="B142" s="94" t="s">
        <v>121</v>
      </c>
      <c r="C142" s="95"/>
      <c r="D142" s="95"/>
      <c r="E142" s="35">
        <v>200</v>
      </c>
    </row>
    <row r="143" spans="2:5" s="1" customFormat="1" ht="12.75" x14ac:dyDescent="0.2">
      <c r="B143" s="11"/>
      <c r="C143" s="11"/>
      <c r="D143" s="12"/>
      <c r="E143" s="13"/>
    </row>
    <row r="144" spans="2:5" s="1" customFormat="1" ht="30" customHeight="1" thickBot="1" x14ac:dyDescent="0.25">
      <c r="B144" s="19" t="s">
        <v>3</v>
      </c>
      <c r="C144" s="19" t="s">
        <v>4</v>
      </c>
      <c r="D144" s="20" t="s">
        <v>5</v>
      </c>
      <c r="E144" s="21" t="s">
        <v>6</v>
      </c>
    </row>
    <row r="145" spans="2:5" s="1" customFormat="1" ht="21" customHeight="1" thickTop="1" x14ac:dyDescent="0.2">
      <c r="B145" s="22" t="s">
        <v>122</v>
      </c>
      <c r="C145" s="23"/>
      <c r="D145" s="24" t="s">
        <v>123</v>
      </c>
      <c r="E145" s="25">
        <f>SUM(E146:E147)</f>
        <v>706</v>
      </c>
    </row>
    <row r="146" spans="2:5" s="1" customFormat="1" ht="15" customHeight="1" x14ac:dyDescent="0.2">
      <c r="B146" s="26"/>
      <c r="C146" s="27" t="s">
        <v>25</v>
      </c>
      <c r="D146" s="28" t="s">
        <v>26</v>
      </c>
      <c r="E146" s="29">
        <v>206</v>
      </c>
    </row>
    <row r="147" spans="2:5" s="1" customFormat="1" ht="27.75" customHeight="1" x14ac:dyDescent="0.2">
      <c r="B147" s="26"/>
      <c r="C147" s="27" t="s">
        <v>116</v>
      </c>
      <c r="D147" s="28" t="s">
        <v>117</v>
      </c>
      <c r="E147" s="29">
        <v>500</v>
      </c>
    </row>
    <row r="148" spans="2:5" s="1" customFormat="1" ht="15" customHeight="1" x14ac:dyDescent="0.2">
      <c r="B148" s="90" t="s">
        <v>124</v>
      </c>
      <c r="C148" s="91"/>
      <c r="D148" s="91"/>
      <c r="E148" s="30">
        <v>6</v>
      </c>
    </row>
    <row r="149" spans="2:5" s="1" customFormat="1" ht="15" customHeight="1" x14ac:dyDescent="0.2">
      <c r="B149" s="94" t="s">
        <v>125</v>
      </c>
      <c r="C149" s="95"/>
      <c r="D149" s="95"/>
      <c r="E149" s="35">
        <v>500</v>
      </c>
    </row>
    <row r="150" spans="2:5" s="1" customFormat="1" ht="15" customHeight="1" x14ac:dyDescent="0.2">
      <c r="B150" s="94" t="s">
        <v>103</v>
      </c>
      <c r="C150" s="95"/>
      <c r="D150" s="95"/>
      <c r="E150" s="35">
        <v>200</v>
      </c>
    </row>
    <row r="151" spans="2:5" s="1" customFormat="1" ht="12.75" x14ac:dyDescent="0.2">
      <c r="B151" s="11"/>
      <c r="C151" s="11"/>
      <c r="D151" s="12"/>
      <c r="E151" s="13"/>
    </row>
    <row r="152" spans="2:5" s="1" customFormat="1" ht="30" customHeight="1" thickBot="1" x14ac:dyDescent="0.25">
      <c r="B152" s="19" t="s">
        <v>3</v>
      </c>
      <c r="C152" s="19" t="s">
        <v>4</v>
      </c>
      <c r="D152" s="20" t="s">
        <v>5</v>
      </c>
      <c r="E152" s="21" t="s">
        <v>6</v>
      </c>
    </row>
    <row r="153" spans="2:5" s="1" customFormat="1" ht="21" customHeight="1" thickTop="1" x14ac:dyDescent="0.2">
      <c r="B153" s="22" t="s">
        <v>126</v>
      </c>
      <c r="C153" s="23"/>
      <c r="D153" s="24" t="s">
        <v>127</v>
      </c>
      <c r="E153" s="25">
        <f>SUM(E154:E154)</f>
        <v>900</v>
      </c>
    </row>
    <row r="154" spans="2:5" s="1" customFormat="1" ht="15" customHeight="1" x14ac:dyDescent="0.2">
      <c r="B154" s="26"/>
      <c r="C154" s="27" t="s">
        <v>25</v>
      </c>
      <c r="D154" s="28" t="s">
        <v>26</v>
      </c>
      <c r="E154" s="29">
        <v>900</v>
      </c>
    </row>
    <row r="155" spans="2:5" s="1" customFormat="1" ht="15" customHeight="1" x14ac:dyDescent="0.2">
      <c r="B155" s="90" t="s">
        <v>128</v>
      </c>
      <c r="C155" s="91"/>
      <c r="D155" s="91"/>
      <c r="E155" s="30">
        <v>900</v>
      </c>
    </row>
    <row r="156" spans="2:5" s="18" customFormat="1" ht="12.75" x14ac:dyDescent="0.2">
      <c r="B156" s="37"/>
      <c r="C156" s="37"/>
      <c r="D156" s="37"/>
      <c r="E156" s="38"/>
    </row>
    <row r="157" spans="2:5" s="18" customFormat="1" ht="15" customHeight="1" x14ac:dyDescent="0.2">
      <c r="B157" s="15" t="s">
        <v>129</v>
      </c>
      <c r="C157" s="16"/>
      <c r="D157" s="16"/>
      <c r="E157" s="17"/>
    </row>
    <row r="158" spans="2:5" s="18" customFormat="1" ht="12.75" x14ac:dyDescent="0.2">
      <c r="B158" s="37"/>
      <c r="C158" s="37"/>
      <c r="D158" s="37"/>
      <c r="E158" s="38"/>
    </row>
    <row r="159" spans="2:5" s="1" customFormat="1" ht="12.75" x14ac:dyDescent="0.2">
      <c r="B159" s="11"/>
      <c r="C159" s="11"/>
      <c r="D159" s="12"/>
      <c r="E159" s="13"/>
    </row>
    <row r="160" spans="2:5" s="1" customFormat="1" ht="30" customHeight="1" thickBot="1" x14ac:dyDescent="0.25">
      <c r="B160" s="19" t="s">
        <v>3</v>
      </c>
      <c r="C160" s="19" t="s">
        <v>4</v>
      </c>
      <c r="D160" s="20" t="s">
        <v>5</v>
      </c>
      <c r="E160" s="21" t="s">
        <v>6</v>
      </c>
    </row>
    <row r="161" spans="2:5" s="1" customFormat="1" ht="21" customHeight="1" thickTop="1" x14ac:dyDescent="0.2">
      <c r="B161" s="22" t="s">
        <v>130</v>
      </c>
      <c r="C161" s="23"/>
      <c r="D161" s="24" t="s">
        <v>131</v>
      </c>
      <c r="E161" s="25">
        <f>SUM(E162:E162)</f>
        <v>2999</v>
      </c>
    </row>
    <row r="162" spans="2:5" s="1" customFormat="1" ht="15" customHeight="1" x14ac:dyDescent="0.2">
      <c r="B162" s="26"/>
      <c r="C162" s="27" t="s">
        <v>80</v>
      </c>
      <c r="D162" s="28" t="s">
        <v>81</v>
      </c>
      <c r="E162" s="29">
        <v>2999</v>
      </c>
    </row>
    <row r="163" spans="2:5" s="1" customFormat="1" ht="15" customHeight="1" x14ac:dyDescent="0.2">
      <c r="B163" s="90" t="s">
        <v>132</v>
      </c>
      <c r="C163" s="91"/>
      <c r="D163" s="91"/>
      <c r="E163" s="30">
        <v>2999</v>
      </c>
    </row>
    <row r="164" spans="2:5" s="1" customFormat="1" ht="12.75" x14ac:dyDescent="0.2">
      <c r="B164" s="11"/>
      <c r="C164" s="11"/>
      <c r="D164" s="12"/>
      <c r="E164" s="13"/>
    </row>
    <row r="165" spans="2:5" s="1" customFormat="1" ht="30" customHeight="1" thickBot="1" x14ac:dyDescent="0.25">
      <c r="B165" s="19" t="s">
        <v>3</v>
      </c>
      <c r="C165" s="19" t="s">
        <v>4</v>
      </c>
      <c r="D165" s="20" t="s">
        <v>5</v>
      </c>
      <c r="E165" s="21" t="s">
        <v>6</v>
      </c>
    </row>
    <row r="166" spans="2:5" s="1" customFormat="1" ht="21" customHeight="1" thickTop="1" x14ac:dyDescent="0.2">
      <c r="B166" s="22" t="s">
        <v>133</v>
      </c>
      <c r="C166" s="23"/>
      <c r="D166" s="24" t="s">
        <v>134</v>
      </c>
      <c r="E166" s="25">
        <f>SUM(E167:E168)</f>
        <v>21832</v>
      </c>
    </row>
    <row r="167" spans="2:5" s="1" customFormat="1" ht="15" customHeight="1" x14ac:dyDescent="0.2">
      <c r="B167" s="26"/>
      <c r="C167" s="27" t="s">
        <v>25</v>
      </c>
      <c r="D167" s="28" t="s">
        <v>26</v>
      </c>
      <c r="E167" s="29">
        <v>225</v>
      </c>
    </row>
    <row r="168" spans="2:5" s="1" customFormat="1" ht="15" customHeight="1" x14ac:dyDescent="0.2">
      <c r="B168" s="26"/>
      <c r="C168" s="27" t="s">
        <v>80</v>
      </c>
      <c r="D168" s="28" t="s">
        <v>81</v>
      </c>
      <c r="E168" s="29">
        <v>21607</v>
      </c>
    </row>
    <row r="169" spans="2:5" s="1" customFormat="1" ht="27.75" customHeight="1" x14ac:dyDescent="0.2">
      <c r="B169" s="90" t="s">
        <v>135</v>
      </c>
      <c r="C169" s="91"/>
      <c r="D169" s="91"/>
      <c r="E169" s="30">
        <v>225</v>
      </c>
    </row>
    <row r="170" spans="2:5" s="1" customFormat="1" ht="15" customHeight="1" x14ac:dyDescent="0.2">
      <c r="B170" s="94" t="s">
        <v>132</v>
      </c>
      <c r="C170" s="95"/>
      <c r="D170" s="95"/>
      <c r="E170" s="35">
        <v>21607</v>
      </c>
    </row>
    <row r="171" spans="2:5" s="1" customFormat="1" ht="12.75" x14ac:dyDescent="0.2">
      <c r="B171" s="11"/>
      <c r="C171" s="11"/>
      <c r="D171" s="12"/>
      <c r="E171" s="13"/>
    </row>
    <row r="172" spans="2:5" s="1" customFormat="1" ht="30" customHeight="1" thickBot="1" x14ac:dyDescent="0.25">
      <c r="B172" s="19" t="s">
        <v>3</v>
      </c>
      <c r="C172" s="19" t="s">
        <v>4</v>
      </c>
      <c r="D172" s="20" t="s">
        <v>5</v>
      </c>
      <c r="E172" s="21" t="s">
        <v>6</v>
      </c>
    </row>
    <row r="173" spans="2:5" s="1" customFormat="1" ht="29.25" customHeight="1" thickTop="1" x14ac:dyDescent="0.2">
      <c r="B173" s="22" t="s">
        <v>136</v>
      </c>
      <c r="C173" s="23"/>
      <c r="D173" s="24" t="s">
        <v>137</v>
      </c>
      <c r="E173" s="25">
        <f>SUM(E174:E174)</f>
        <v>30</v>
      </c>
    </row>
    <row r="174" spans="2:5" s="1" customFormat="1" ht="15" customHeight="1" x14ac:dyDescent="0.2">
      <c r="B174" s="26"/>
      <c r="C174" s="27" t="s">
        <v>45</v>
      </c>
      <c r="D174" s="28" t="s">
        <v>46</v>
      </c>
      <c r="E174" s="29">
        <v>30</v>
      </c>
    </row>
    <row r="175" spans="2:5" s="1" customFormat="1" ht="15" customHeight="1" x14ac:dyDescent="0.2">
      <c r="B175" s="90" t="s">
        <v>138</v>
      </c>
      <c r="C175" s="91"/>
      <c r="D175" s="91"/>
      <c r="E175" s="30">
        <v>30</v>
      </c>
    </row>
    <row r="176" spans="2:5" s="1" customFormat="1" ht="12.75" x14ac:dyDescent="0.2">
      <c r="B176" s="11"/>
      <c r="C176" s="11"/>
      <c r="D176" s="12"/>
      <c r="E176" s="13"/>
    </row>
    <row r="177" spans="2:5" s="1" customFormat="1" ht="30" customHeight="1" thickBot="1" x14ac:dyDescent="0.25">
      <c r="B177" s="19" t="s">
        <v>3</v>
      </c>
      <c r="C177" s="19" t="s">
        <v>4</v>
      </c>
      <c r="D177" s="20" t="s">
        <v>5</v>
      </c>
      <c r="E177" s="21" t="s">
        <v>6</v>
      </c>
    </row>
    <row r="178" spans="2:5" s="1" customFormat="1" ht="21" customHeight="1" thickTop="1" x14ac:dyDescent="0.2">
      <c r="B178" s="22" t="s">
        <v>139</v>
      </c>
      <c r="C178" s="23"/>
      <c r="D178" s="24" t="s">
        <v>140</v>
      </c>
      <c r="E178" s="25">
        <f>SUM(E179:E181)</f>
        <v>56841</v>
      </c>
    </row>
    <row r="179" spans="2:5" s="1" customFormat="1" ht="15" customHeight="1" x14ac:dyDescent="0.2">
      <c r="B179" s="26"/>
      <c r="C179" s="27" t="s">
        <v>37</v>
      </c>
      <c r="D179" s="28" t="s">
        <v>38</v>
      </c>
      <c r="E179" s="29">
        <v>9501</v>
      </c>
    </row>
    <row r="180" spans="2:5" s="1" customFormat="1" ht="15" customHeight="1" x14ac:dyDescent="0.2">
      <c r="B180" s="26"/>
      <c r="C180" s="27" t="s">
        <v>25</v>
      </c>
      <c r="D180" s="28" t="s">
        <v>26</v>
      </c>
      <c r="E180" s="29">
        <v>2867</v>
      </c>
    </row>
    <row r="181" spans="2:5" s="1" customFormat="1" ht="15" customHeight="1" x14ac:dyDescent="0.2">
      <c r="B181" s="26"/>
      <c r="C181" s="27" t="s">
        <v>80</v>
      </c>
      <c r="D181" s="28" t="s">
        <v>81</v>
      </c>
      <c r="E181" s="29">
        <v>44473</v>
      </c>
    </row>
    <row r="182" spans="2:5" s="1" customFormat="1" ht="15" customHeight="1" x14ac:dyDescent="0.2">
      <c r="B182" s="90" t="s">
        <v>141</v>
      </c>
      <c r="C182" s="91"/>
      <c r="D182" s="91"/>
      <c r="E182" s="30">
        <v>905</v>
      </c>
    </row>
    <row r="183" spans="2:5" s="1" customFormat="1" ht="15" customHeight="1" x14ac:dyDescent="0.2">
      <c r="B183" s="94" t="s">
        <v>142</v>
      </c>
      <c r="C183" s="95"/>
      <c r="D183" s="95"/>
      <c r="E183" s="35">
        <v>690</v>
      </c>
    </row>
    <row r="184" spans="2:5" s="1" customFormat="1" ht="15" customHeight="1" x14ac:dyDescent="0.2">
      <c r="B184" s="94" t="s">
        <v>143</v>
      </c>
      <c r="C184" s="95"/>
      <c r="D184" s="95"/>
      <c r="E184" s="35">
        <v>920</v>
      </c>
    </row>
    <row r="185" spans="2:5" s="1" customFormat="1" ht="15" customHeight="1" x14ac:dyDescent="0.2">
      <c r="B185" s="94" t="s">
        <v>144</v>
      </c>
      <c r="C185" s="95"/>
      <c r="D185" s="95"/>
      <c r="E185" s="35">
        <v>6258</v>
      </c>
    </row>
    <row r="186" spans="2:5" s="1" customFormat="1" ht="15" customHeight="1" x14ac:dyDescent="0.2">
      <c r="B186" s="96" t="s">
        <v>145</v>
      </c>
      <c r="C186" s="96"/>
      <c r="D186" s="96"/>
      <c r="E186" s="35">
        <v>960</v>
      </c>
    </row>
    <row r="187" spans="2:5" s="1" customFormat="1" ht="27.75" customHeight="1" x14ac:dyDescent="0.2">
      <c r="B187" s="94" t="s">
        <v>146</v>
      </c>
      <c r="C187" s="95"/>
      <c r="D187" s="95"/>
      <c r="E187" s="35">
        <v>150</v>
      </c>
    </row>
    <row r="188" spans="2:5" s="1" customFormat="1" ht="27.75" customHeight="1" x14ac:dyDescent="0.2">
      <c r="B188" s="94" t="s">
        <v>135</v>
      </c>
      <c r="C188" s="95"/>
      <c r="D188" s="95"/>
      <c r="E188" s="35">
        <v>2485</v>
      </c>
    </row>
    <row r="189" spans="2:5" s="1" customFormat="1" ht="15" customHeight="1" x14ac:dyDescent="0.2">
      <c r="B189" s="94" t="s">
        <v>132</v>
      </c>
      <c r="C189" s="95"/>
      <c r="D189" s="95"/>
      <c r="E189" s="35">
        <v>44473</v>
      </c>
    </row>
    <row r="190" spans="2:5" s="1" customFormat="1" ht="12.75" x14ac:dyDescent="0.2">
      <c r="B190" s="11"/>
      <c r="C190" s="11"/>
      <c r="D190" s="12"/>
      <c r="E190" s="13"/>
    </row>
    <row r="191" spans="2:5" s="1" customFormat="1" ht="30" customHeight="1" thickBot="1" x14ac:dyDescent="0.25">
      <c r="B191" s="19" t="s">
        <v>3</v>
      </c>
      <c r="C191" s="19" t="s">
        <v>4</v>
      </c>
      <c r="D191" s="20" t="s">
        <v>5</v>
      </c>
      <c r="E191" s="21" t="s">
        <v>6</v>
      </c>
    </row>
    <row r="192" spans="2:5" s="1" customFormat="1" ht="21" customHeight="1" thickTop="1" x14ac:dyDescent="0.2">
      <c r="B192" s="22" t="s">
        <v>147</v>
      </c>
      <c r="C192" s="23"/>
      <c r="D192" s="24" t="s">
        <v>148</v>
      </c>
      <c r="E192" s="25">
        <f>SUM(E193:E197)</f>
        <v>102951</v>
      </c>
    </row>
    <row r="193" spans="2:5" s="1" customFormat="1" ht="15" customHeight="1" x14ac:dyDescent="0.2">
      <c r="B193" s="26"/>
      <c r="C193" s="27" t="s">
        <v>37</v>
      </c>
      <c r="D193" s="28" t="s">
        <v>38</v>
      </c>
      <c r="E193" s="29">
        <v>25318</v>
      </c>
    </row>
    <row r="194" spans="2:5" s="1" customFormat="1" ht="15" customHeight="1" x14ac:dyDescent="0.2">
      <c r="B194" s="26"/>
      <c r="C194" s="27" t="s">
        <v>149</v>
      </c>
      <c r="D194" s="28" t="s">
        <v>150</v>
      </c>
      <c r="E194" s="29">
        <v>400</v>
      </c>
    </row>
    <row r="195" spans="2:5" s="1" customFormat="1" ht="15" customHeight="1" x14ac:dyDescent="0.2">
      <c r="B195" s="26"/>
      <c r="C195" s="27" t="s">
        <v>25</v>
      </c>
      <c r="D195" s="28" t="s">
        <v>26</v>
      </c>
      <c r="E195" s="29">
        <v>1898</v>
      </c>
    </row>
    <row r="196" spans="2:5" s="1" customFormat="1" ht="15" customHeight="1" x14ac:dyDescent="0.2">
      <c r="B196" s="26"/>
      <c r="C196" s="27" t="s">
        <v>45</v>
      </c>
      <c r="D196" s="28" t="s">
        <v>46</v>
      </c>
      <c r="E196" s="29">
        <v>257</v>
      </c>
    </row>
    <row r="197" spans="2:5" s="1" customFormat="1" ht="15" customHeight="1" x14ac:dyDescent="0.2">
      <c r="B197" s="26"/>
      <c r="C197" s="27" t="s">
        <v>80</v>
      </c>
      <c r="D197" s="28" t="s">
        <v>81</v>
      </c>
      <c r="E197" s="29">
        <v>75078</v>
      </c>
    </row>
    <row r="198" spans="2:5" s="1" customFormat="1" ht="15" customHeight="1" x14ac:dyDescent="0.2">
      <c r="B198" s="90" t="s">
        <v>151</v>
      </c>
      <c r="C198" s="91"/>
      <c r="D198" s="91"/>
      <c r="E198" s="30">
        <v>195</v>
      </c>
    </row>
    <row r="199" spans="2:5" s="1" customFormat="1" ht="15" customHeight="1" x14ac:dyDescent="0.2">
      <c r="B199" s="94" t="s">
        <v>152</v>
      </c>
      <c r="C199" s="95"/>
      <c r="D199" s="95"/>
      <c r="E199" s="35">
        <v>9399</v>
      </c>
    </row>
    <row r="200" spans="2:5" s="1" customFormat="1" ht="15" customHeight="1" x14ac:dyDescent="0.2">
      <c r="B200" s="94" t="s">
        <v>153</v>
      </c>
      <c r="C200" s="95"/>
      <c r="D200" s="95"/>
      <c r="E200" s="35">
        <v>12696</v>
      </c>
    </row>
    <row r="201" spans="2:5" s="1" customFormat="1" ht="15" customHeight="1" x14ac:dyDescent="0.2">
      <c r="B201" s="94" t="s">
        <v>154</v>
      </c>
      <c r="C201" s="95"/>
      <c r="D201" s="95"/>
      <c r="E201" s="35">
        <v>1146</v>
      </c>
    </row>
    <row r="202" spans="2:5" s="1" customFormat="1" ht="15" customHeight="1" x14ac:dyDescent="0.2">
      <c r="B202" s="94" t="s">
        <v>155</v>
      </c>
      <c r="C202" s="95"/>
      <c r="D202" s="95"/>
      <c r="E202" s="35">
        <v>2225</v>
      </c>
    </row>
    <row r="203" spans="2:5" s="1" customFormat="1" ht="15" customHeight="1" x14ac:dyDescent="0.2">
      <c r="B203" s="96" t="s">
        <v>145</v>
      </c>
      <c r="C203" s="96"/>
      <c r="D203" s="96"/>
      <c r="E203" s="35">
        <v>600</v>
      </c>
    </row>
    <row r="204" spans="2:5" s="1" customFormat="1" ht="27.75" customHeight="1" x14ac:dyDescent="0.2">
      <c r="B204" s="94" t="s">
        <v>135</v>
      </c>
      <c r="C204" s="95"/>
      <c r="D204" s="95"/>
      <c r="E204" s="35">
        <v>1355</v>
      </c>
    </row>
    <row r="205" spans="2:5" s="1" customFormat="1" ht="15" customHeight="1" x14ac:dyDescent="0.2">
      <c r="B205" s="94" t="s">
        <v>156</v>
      </c>
      <c r="C205" s="95"/>
      <c r="D205" s="95"/>
      <c r="E205" s="35">
        <v>114</v>
      </c>
    </row>
    <row r="206" spans="2:5" s="1" customFormat="1" ht="27.75" customHeight="1" x14ac:dyDescent="0.2">
      <c r="B206" s="94" t="s">
        <v>157</v>
      </c>
      <c r="C206" s="95"/>
      <c r="D206" s="95"/>
      <c r="E206" s="35">
        <v>37</v>
      </c>
    </row>
    <row r="207" spans="2:5" s="1" customFormat="1" ht="27.75" customHeight="1" x14ac:dyDescent="0.2">
      <c r="B207" s="94" t="s">
        <v>158</v>
      </c>
      <c r="C207" s="95"/>
      <c r="D207" s="95"/>
      <c r="E207" s="35">
        <v>106</v>
      </c>
    </row>
    <row r="208" spans="2:5" s="1" customFormat="1" ht="15" customHeight="1" x14ac:dyDescent="0.2">
      <c r="B208" s="94" t="s">
        <v>132</v>
      </c>
      <c r="C208" s="95"/>
      <c r="D208" s="95"/>
      <c r="E208" s="35">
        <v>75078</v>
      </c>
    </row>
    <row r="209" spans="2:5" s="1" customFormat="1" ht="12.75" x14ac:dyDescent="0.2">
      <c r="B209" s="11"/>
      <c r="C209" s="11"/>
      <c r="D209" s="12"/>
      <c r="E209" s="13"/>
    </row>
    <row r="210" spans="2:5" s="1" customFormat="1" ht="30" customHeight="1" thickBot="1" x14ac:dyDescent="0.25">
      <c r="B210" s="19" t="s">
        <v>3</v>
      </c>
      <c r="C210" s="19" t="s">
        <v>4</v>
      </c>
      <c r="D210" s="20" t="s">
        <v>5</v>
      </c>
      <c r="E210" s="21" t="s">
        <v>6</v>
      </c>
    </row>
    <row r="211" spans="2:5" s="1" customFormat="1" ht="21" customHeight="1" thickTop="1" x14ac:dyDescent="0.2">
      <c r="B211" s="22" t="s">
        <v>159</v>
      </c>
      <c r="C211" s="23"/>
      <c r="D211" s="24" t="s">
        <v>160</v>
      </c>
      <c r="E211" s="25">
        <f>SUM(E212:E214)</f>
        <v>88126</v>
      </c>
    </row>
    <row r="212" spans="2:5" s="1" customFormat="1" ht="15" customHeight="1" x14ac:dyDescent="0.2">
      <c r="B212" s="26"/>
      <c r="C212" s="27" t="s">
        <v>37</v>
      </c>
      <c r="D212" s="28" t="s">
        <v>38</v>
      </c>
      <c r="E212" s="29">
        <v>877</v>
      </c>
    </row>
    <row r="213" spans="2:5" s="1" customFormat="1" ht="15" customHeight="1" x14ac:dyDescent="0.2">
      <c r="B213" s="26"/>
      <c r="C213" s="27" t="s">
        <v>25</v>
      </c>
      <c r="D213" s="28" t="s">
        <v>26</v>
      </c>
      <c r="E213" s="29">
        <v>1958</v>
      </c>
    </row>
    <row r="214" spans="2:5" s="1" customFormat="1" ht="15" customHeight="1" x14ac:dyDescent="0.2">
      <c r="B214" s="26"/>
      <c r="C214" s="27" t="s">
        <v>80</v>
      </c>
      <c r="D214" s="28" t="s">
        <v>81</v>
      </c>
      <c r="E214" s="29">
        <v>85291</v>
      </c>
    </row>
    <row r="215" spans="2:5" s="1" customFormat="1" ht="27.75" customHeight="1" x14ac:dyDescent="0.2">
      <c r="B215" s="90" t="s">
        <v>161</v>
      </c>
      <c r="C215" s="91"/>
      <c r="D215" s="91"/>
      <c r="E215" s="30">
        <v>817</v>
      </c>
    </row>
    <row r="216" spans="2:5" s="1" customFormat="1" ht="15" customHeight="1" x14ac:dyDescent="0.2">
      <c r="B216" s="94" t="s">
        <v>162</v>
      </c>
      <c r="C216" s="95"/>
      <c r="D216" s="95"/>
      <c r="E216" s="35">
        <v>213</v>
      </c>
    </row>
    <row r="217" spans="2:5" s="1" customFormat="1" ht="27.75" customHeight="1" x14ac:dyDescent="0.2">
      <c r="B217" s="94" t="s">
        <v>135</v>
      </c>
      <c r="C217" s="95"/>
      <c r="D217" s="95"/>
      <c r="E217" s="35">
        <v>1805</v>
      </c>
    </row>
    <row r="218" spans="2:5" s="1" customFormat="1" ht="15" customHeight="1" x14ac:dyDescent="0.2">
      <c r="B218" s="94" t="s">
        <v>132</v>
      </c>
      <c r="C218" s="95"/>
      <c r="D218" s="95"/>
      <c r="E218" s="35">
        <v>85291</v>
      </c>
    </row>
    <row r="219" spans="2:5" s="1" customFormat="1" ht="12.75" x14ac:dyDescent="0.2">
      <c r="B219" s="11"/>
      <c r="C219" s="11"/>
      <c r="D219" s="12"/>
      <c r="E219" s="13"/>
    </row>
    <row r="220" spans="2:5" s="1" customFormat="1" ht="30" customHeight="1" thickBot="1" x14ac:dyDescent="0.25">
      <c r="B220" s="19" t="s">
        <v>3</v>
      </c>
      <c r="C220" s="19" t="s">
        <v>4</v>
      </c>
      <c r="D220" s="20" t="s">
        <v>5</v>
      </c>
      <c r="E220" s="21" t="s">
        <v>6</v>
      </c>
    </row>
    <row r="221" spans="2:5" s="1" customFormat="1" ht="21" customHeight="1" thickTop="1" x14ac:dyDescent="0.2">
      <c r="B221" s="22" t="s">
        <v>163</v>
      </c>
      <c r="C221" s="23"/>
      <c r="D221" s="24" t="s">
        <v>164</v>
      </c>
      <c r="E221" s="25">
        <f>SUM(E222:E223)</f>
        <v>9327</v>
      </c>
    </row>
    <row r="222" spans="2:5" s="1" customFormat="1" ht="15" customHeight="1" x14ac:dyDescent="0.2">
      <c r="B222" s="26"/>
      <c r="C222" s="27" t="s">
        <v>25</v>
      </c>
      <c r="D222" s="28" t="s">
        <v>26</v>
      </c>
      <c r="E222" s="29">
        <v>450</v>
      </c>
    </row>
    <row r="223" spans="2:5" s="1" customFormat="1" ht="15" customHeight="1" x14ac:dyDescent="0.2">
      <c r="B223" s="26"/>
      <c r="C223" s="27" t="s">
        <v>80</v>
      </c>
      <c r="D223" s="28" t="s">
        <v>81</v>
      </c>
      <c r="E223" s="29">
        <v>8877</v>
      </c>
    </row>
    <row r="224" spans="2:5" s="1" customFormat="1" ht="27.75" customHeight="1" x14ac:dyDescent="0.2">
      <c r="B224" s="90" t="s">
        <v>135</v>
      </c>
      <c r="C224" s="91"/>
      <c r="D224" s="91"/>
      <c r="E224" s="30">
        <v>450</v>
      </c>
    </row>
    <row r="225" spans="2:5" s="1" customFormat="1" ht="27.75" customHeight="1" x14ac:dyDescent="0.2">
      <c r="B225" s="94" t="s">
        <v>165</v>
      </c>
      <c r="C225" s="95"/>
      <c r="D225" s="95"/>
      <c r="E225" s="35">
        <v>2000</v>
      </c>
    </row>
    <row r="226" spans="2:5" s="1" customFormat="1" ht="15" customHeight="1" x14ac:dyDescent="0.2">
      <c r="B226" s="94" t="s">
        <v>132</v>
      </c>
      <c r="C226" s="95"/>
      <c r="D226" s="95"/>
      <c r="E226" s="35">
        <v>6877</v>
      </c>
    </row>
    <row r="227" spans="2:5" s="1" customFormat="1" ht="12.75" x14ac:dyDescent="0.2">
      <c r="B227" s="11"/>
      <c r="C227" s="11"/>
      <c r="D227" s="12"/>
      <c r="E227" s="13"/>
    </row>
    <row r="228" spans="2:5" s="1" customFormat="1" ht="30" customHeight="1" thickBot="1" x14ac:dyDescent="0.25">
      <c r="B228" s="19" t="s">
        <v>3</v>
      </c>
      <c r="C228" s="19" t="s">
        <v>4</v>
      </c>
      <c r="D228" s="20" t="s">
        <v>5</v>
      </c>
      <c r="E228" s="21" t="s">
        <v>6</v>
      </c>
    </row>
    <row r="229" spans="2:5" s="1" customFormat="1" ht="29.25" customHeight="1" thickTop="1" x14ac:dyDescent="0.2">
      <c r="B229" s="22" t="s">
        <v>166</v>
      </c>
      <c r="C229" s="23"/>
      <c r="D229" s="24" t="s">
        <v>167</v>
      </c>
      <c r="E229" s="25">
        <f>SUM(E230:E230)</f>
        <v>3949</v>
      </c>
    </row>
    <row r="230" spans="2:5" s="1" customFormat="1" ht="15" customHeight="1" x14ac:dyDescent="0.2">
      <c r="B230" s="26"/>
      <c r="C230" s="27" t="s">
        <v>80</v>
      </c>
      <c r="D230" s="28" t="s">
        <v>81</v>
      </c>
      <c r="E230" s="29">
        <v>3949</v>
      </c>
    </row>
    <row r="231" spans="2:5" s="1" customFormat="1" ht="15" customHeight="1" x14ac:dyDescent="0.2">
      <c r="B231" s="90" t="s">
        <v>132</v>
      </c>
      <c r="C231" s="91"/>
      <c r="D231" s="91"/>
      <c r="E231" s="30">
        <v>3949</v>
      </c>
    </row>
    <row r="232" spans="2:5" s="1" customFormat="1" ht="12.75" x14ac:dyDescent="0.2">
      <c r="B232" s="11"/>
      <c r="C232" s="11"/>
      <c r="D232" s="12"/>
      <c r="E232" s="13"/>
    </row>
    <row r="233" spans="2:5" s="1" customFormat="1" ht="30" customHeight="1" thickBot="1" x14ac:dyDescent="0.25">
      <c r="B233" s="19" t="s">
        <v>3</v>
      </c>
      <c r="C233" s="19" t="s">
        <v>4</v>
      </c>
      <c r="D233" s="20" t="s">
        <v>5</v>
      </c>
      <c r="E233" s="21" t="s">
        <v>6</v>
      </c>
    </row>
    <row r="234" spans="2:5" s="1" customFormat="1" ht="21" customHeight="1" thickTop="1" x14ac:dyDescent="0.2">
      <c r="B234" s="22" t="s">
        <v>168</v>
      </c>
      <c r="C234" s="23"/>
      <c r="D234" s="24" t="s">
        <v>169</v>
      </c>
      <c r="E234" s="25">
        <f>SUM(E235:E235)</f>
        <v>1683</v>
      </c>
    </row>
    <row r="235" spans="2:5" s="1" customFormat="1" ht="15" customHeight="1" x14ac:dyDescent="0.2">
      <c r="B235" s="26"/>
      <c r="C235" s="27" t="s">
        <v>80</v>
      </c>
      <c r="D235" s="28" t="s">
        <v>81</v>
      </c>
      <c r="E235" s="29">
        <v>1683</v>
      </c>
    </row>
    <row r="236" spans="2:5" s="1" customFormat="1" ht="15" customHeight="1" x14ac:dyDescent="0.2">
      <c r="B236" s="90" t="s">
        <v>132</v>
      </c>
      <c r="C236" s="91"/>
      <c r="D236" s="91"/>
      <c r="E236" s="30">
        <v>1683</v>
      </c>
    </row>
    <row r="237" spans="2:5" s="1" customFormat="1" ht="12.75" x14ac:dyDescent="0.2">
      <c r="B237" s="11"/>
      <c r="C237" s="11"/>
      <c r="D237" s="12"/>
      <c r="E237" s="13"/>
    </row>
    <row r="238" spans="2:5" s="1" customFormat="1" ht="30" customHeight="1" thickBot="1" x14ac:dyDescent="0.25">
      <c r="B238" s="19" t="s">
        <v>3</v>
      </c>
      <c r="C238" s="19" t="s">
        <v>4</v>
      </c>
      <c r="D238" s="20" t="s">
        <v>5</v>
      </c>
      <c r="E238" s="21" t="s">
        <v>6</v>
      </c>
    </row>
    <row r="239" spans="2:5" s="1" customFormat="1" ht="21" customHeight="1" thickTop="1" x14ac:dyDescent="0.2">
      <c r="B239" s="22" t="s">
        <v>170</v>
      </c>
      <c r="C239" s="23"/>
      <c r="D239" s="24" t="s">
        <v>171</v>
      </c>
      <c r="E239" s="25">
        <f>SUM(E240:E240)</f>
        <v>1411</v>
      </c>
    </row>
    <row r="240" spans="2:5" s="1" customFormat="1" ht="15" customHeight="1" x14ac:dyDescent="0.2">
      <c r="B240" s="26"/>
      <c r="C240" s="27" t="s">
        <v>80</v>
      </c>
      <c r="D240" s="28" t="s">
        <v>81</v>
      </c>
      <c r="E240" s="29">
        <v>1411</v>
      </c>
    </row>
    <row r="241" spans="2:5" s="1" customFormat="1" ht="15" customHeight="1" x14ac:dyDescent="0.2">
      <c r="B241" s="90" t="s">
        <v>132</v>
      </c>
      <c r="C241" s="91"/>
      <c r="D241" s="91"/>
      <c r="E241" s="30">
        <v>1411</v>
      </c>
    </row>
    <row r="242" spans="2:5" s="1" customFormat="1" ht="12.75" x14ac:dyDescent="0.2">
      <c r="B242" s="11"/>
      <c r="C242" s="11"/>
      <c r="D242" s="12"/>
      <c r="E242" s="13"/>
    </row>
    <row r="243" spans="2:5" s="1" customFormat="1" ht="30" customHeight="1" thickBot="1" x14ac:dyDescent="0.25">
      <c r="B243" s="19" t="s">
        <v>3</v>
      </c>
      <c r="C243" s="19" t="s">
        <v>4</v>
      </c>
      <c r="D243" s="20" t="s">
        <v>5</v>
      </c>
      <c r="E243" s="21" t="s">
        <v>6</v>
      </c>
    </row>
    <row r="244" spans="2:5" s="1" customFormat="1" ht="29.25" customHeight="1" thickTop="1" x14ac:dyDescent="0.2">
      <c r="B244" s="22" t="s">
        <v>172</v>
      </c>
      <c r="C244" s="23"/>
      <c r="D244" s="24" t="s">
        <v>173</v>
      </c>
      <c r="E244" s="25">
        <f>SUM(E245:E247)</f>
        <v>11602</v>
      </c>
    </row>
    <row r="245" spans="2:5" s="1" customFormat="1" ht="15" customHeight="1" x14ac:dyDescent="0.2">
      <c r="B245" s="26"/>
      <c r="C245" s="27" t="s">
        <v>37</v>
      </c>
      <c r="D245" s="28" t="s">
        <v>38</v>
      </c>
      <c r="E245" s="29">
        <v>8392</v>
      </c>
    </row>
    <row r="246" spans="2:5" s="1" customFormat="1" ht="15" customHeight="1" x14ac:dyDescent="0.2">
      <c r="B246" s="26"/>
      <c r="C246" s="27" t="s">
        <v>174</v>
      </c>
      <c r="D246" s="28" t="s">
        <v>175</v>
      </c>
      <c r="E246" s="29">
        <v>656</v>
      </c>
    </row>
    <row r="247" spans="2:5" s="1" customFormat="1" ht="15" customHeight="1" x14ac:dyDescent="0.2">
      <c r="B247" s="26"/>
      <c r="C247" s="27" t="s">
        <v>80</v>
      </c>
      <c r="D247" s="28" t="s">
        <v>81</v>
      </c>
      <c r="E247" s="29">
        <v>2554</v>
      </c>
    </row>
    <row r="248" spans="2:5" s="1" customFormat="1" ht="15" customHeight="1" x14ac:dyDescent="0.2">
      <c r="B248" s="90" t="s">
        <v>176</v>
      </c>
      <c r="C248" s="91"/>
      <c r="D248" s="91"/>
      <c r="E248" s="30">
        <v>5538</v>
      </c>
    </row>
    <row r="249" spans="2:5" s="1" customFormat="1" ht="15" customHeight="1" x14ac:dyDescent="0.2">
      <c r="B249" s="96" t="s">
        <v>177</v>
      </c>
      <c r="C249" s="96"/>
      <c r="D249" s="96"/>
      <c r="E249" s="35">
        <v>3510</v>
      </c>
    </row>
    <row r="250" spans="2:5" s="1" customFormat="1" ht="15" customHeight="1" x14ac:dyDescent="0.2">
      <c r="B250" s="94" t="s">
        <v>132</v>
      </c>
      <c r="C250" s="95"/>
      <c r="D250" s="95"/>
      <c r="E250" s="35">
        <v>2554</v>
      </c>
    </row>
    <row r="251" spans="2:5" s="1" customFormat="1" ht="12.75" x14ac:dyDescent="0.2">
      <c r="B251" s="11"/>
      <c r="C251" s="11"/>
      <c r="D251" s="12"/>
      <c r="E251" s="13"/>
    </row>
    <row r="252" spans="2:5" s="1" customFormat="1" ht="30" customHeight="1" thickBot="1" x14ac:dyDescent="0.25">
      <c r="B252" s="19" t="s">
        <v>3</v>
      </c>
      <c r="C252" s="19" t="s">
        <v>4</v>
      </c>
      <c r="D252" s="20" t="s">
        <v>5</v>
      </c>
      <c r="E252" s="21" t="s">
        <v>6</v>
      </c>
    </row>
    <row r="253" spans="2:5" s="1" customFormat="1" ht="21" customHeight="1" thickTop="1" x14ac:dyDescent="0.2">
      <c r="B253" s="22" t="s">
        <v>178</v>
      </c>
      <c r="C253" s="23"/>
      <c r="D253" s="24" t="s">
        <v>179</v>
      </c>
      <c r="E253" s="25">
        <f>SUM(E254:E254)</f>
        <v>1844</v>
      </c>
    </row>
    <row r="254" spans="2:5" s="1" customFormat="1" ht="15" customHeight="1" x14ac:dyDescent="0.2">
      <c r="B254" s="26"/>
      <c r="C254" s="27" t="s">
        <v>80</v>
      </c>
      <c r="D254" s="28" t="s">
        <v>81</v>
      </c>
      <c r="E254" s="29">
        <v>1844</v>
      </c>
    </row>
    <row r="255" spans="2:5" s="1" customFormat="1" ht="15" customHeight="1" x14ac:dyDescent="0.2">
      <c r="B255" s="90" t="s">
        <v>132</v>
      </c>
      <c r="C255" s="91"/>
      <c r="D255" s="91"/>
      <c r="E255" s="30">
        <v>1844</v>
      </c>
    </row>
    <row r="256" spans="2:5" s="1" customFormat="1" ht="12.75" x14ac:dyDescent="0.2">
      <c r="B256" s="11"/>
      <c r="C256" s="11"/>
      <c r="D256" s="12"/>
      <c r="E256" s="13"/>
    </row>
    <row r="257" spans="2:5" s="1" customFormat="1" ht="30" customHeight="1" thickBot="1" x14ac:dyDescent="0.25">
      <c r="B257" s="19" t="s">
        <v>3</v>
      </c>
      <c r="C257" s="19" t="s">
        <v>4</v>
      </c>
      <c r="D257" s="20" t="s">
        <v>5</v>
      </c>
      <c r="E257" s="21" t="s">
        <v>6</v>
      </c>
    </row>
    <row r="258" spans="2:5" s="1" customFormat="1" ht="29.25" customHeight="1" thickTop="1" x14ac:dyDescent="0.2">
      <c r="B258" s="22" t="s">
        <v>180</v>
      </c>
      <c r="C258" s="23"/>
      <c r="D258" s="24" t="s">
        <v>181</v>
      </c>
      <c r="E258" s="25">
        <f>SUM(E259:E259)</f>
        <v>1968</v>
      </c>
    </row>
    <row r="259" spans="2:5" s="1" customFormat="1" ht="15" customHeight="1" x14ac:dyDescent="0.2">
      <c r="B259" s="26"/>
      <c r="C259" s="27" t="s">
        <v>80</v>
      </c>
      <c r="D259" s="28" t="s">
        <v>81</v>
      </c>
      <c r="E259" s="29">
        <v>1968</v>
      </c>
    </row>
    <row r="260" spans="2:5" s="1" customFormat="1" ht="15" customHeight="1" x14ac:dyDescent="0.2">
      <c r="B260" s="90" t="s">
        <v>132</v>
      </c>
      <c r="C260" s="91"/>
      <c r="D260" s="91"/>
      <c r="E260" s="30">
        <v>1968</v>
      </c>
    </row>
    <row r="261" spans="2:5" s="1" customFormat="1" ht="12.75" x14ac:dyDescent="0.2">
      <c r="B261" s="11"/>
      <c r="C261" s="11"/>
      <c r="D261" s="12"/>
      <c r="E261" s="13"/>
    </row>
    <row r="262" spans="2:5" s="1" customFormat="1" ht="30" customHeight="1" thickBot="1" x14ac:dyDescent="0.25">
      <c r="B262" s="19" t="s">
        <v>3</v>
      </c>
      <c r="C262" s="19" t="s">
        <v>4</v>
      </c>
      <c r="D262" s="20" t="s">
        <v>5</v>
      </c>
      <c r="E262" s="21" t="s">
        <v>6</v>
      </c>
    </row>
    <row r="263" spans="2:5" s="1" customFormat="1" ht="21" customHeight="1" thickTop="1" x14ac:dyDescent="0.2">
      <c r="B263" s="22" t="s">
        <v>182</v>
      </c>
      <c r="C263" s="23"/>
      <c r="D263" s="24" t="s">
        <v>183</v>
      </c>
      <c r="E263" s="25">
        <f>SUM(E264:E264)</f>
        <v>3035</v>
      </c>
    </row>
    <row r="264" spans="2:5" s="1" customFormat="1" ht="15" customHeight="1" x14ac:dyDescent="0.2">
      <c r="B264" s="26"/>
      <c r="C264" s="27" t="s">
        <v>80</v>
      </c>
      <c r="D264" s="28" t="s">
        <v>81</v>
      </c>
      <c r="E264" s="29">
        <v>3035</v>
      </c>
    </row>
    <row r="265" spans="2:5" s="1" customFormat="1" ht="15" customHeight="1" x14ac:dyDescent="0.2">
      <c r="B265" s="90" t="s">
        <v>132</v>
      </c>
      <c r="C265" s="91"/>
      <c r="D265" s="91"/>
      <c r="E265" s="30">
        <v>3035</v>
      </c>
    </row>
    <row r="266" spans="2:5" s="1" customFormat="1" ht="12.75" x14ac:dyDescent="0.2">
      <c r="B266" s="11"/>
      <c r="C266" s="11"/>
      <c r="D266" s="12"/>
      <c r="E266" s="13"/>
    </row>
    <row r="267" spans="2:5" s="1" customFormat="1" ht="30" customHeight="1" thickBot="1" x14ac:dyDescent="0.25">
      <c r="B267" s="19" t="s">
        <v>3</v>
      </c>
      <c r="C267" s="19" t="s">
        <v>4</v>
      </c>
      <c r="D267" s="20" t="s">
        <v>5</v>
      </c>
      <c r="E267" s="21" t="s">
        <v>6</v>
      </c>
    </row>
    <row r="268" spans="2:5" s="1" customFormat="1" ht="21" customHeight="1" thickTop="1" x14ac:dyDescent="0.2">
      <c r="B268" s="22" t="s">
        <v>184</v>
      </c>
      <c r="C268" s="23"/>
      <c r="D268" s="24" t="s">
        <v>185</v>
      </c>
      <c r="E268" s="25">
        <f>SUM(E269:E270)</f>
        <v>1640</v>
      </c>
    </row>
    <row r="269" spans="2:5" s="1" customFormat="1" ht="15" customHeight="1" x14ac:dyDescent="0.2">
      <c r="B269" s="26"/>
      <c r="C269" s="27" t="s">
        <v>25</v>
      </c>
      <c r="D269" s="28" t="s">
        <v>26</v>
      </c>
      <c r="E269" s="29">
        <v>440</v>
      </c>
    </row>
    <row r="270" spans="2:5" s="1" customFormat="1" ht="15" customHeight="1" x14ac:dyDescent="0.2">
      <c r="B270" s="26"/>
      <c r="C270" s="27" t="s">
        <v>80</v>
      </c>
      <c r="D270" s="28" t="s">
        <v>81</v>
      </c>
      <c r="E270" s="29">
        <v>1200</v>
      </c>
    </row>
    <row r="271" spans="2:5" s="1" customFormat="1" ht="27.75" customHeight="1" x14ac:dyDescent="0.2">
      <c r="B271" s="90" t="s">
        <v>135</v>
      </c>
      <c r="C271" s="91"/>
      <c r="D271" s="91"/>
      <c r="E271" s="30">
        <v>440</v>
      </c>
    </row>
    <row r="272" spans="2:5" s="1" customFormat="1" ht="27.75" customHeight="1" x14ac:dyDescent="0.2">
      <c r="B272" s="94" t="s">
        <v>186</v>
      </c>
      <c r="C272" s="95"/>
      <c r="D272" s="95"/>
      <c r="E272" s="35">
        <v>1200</v>
      </c>
    </row>
    <row r="273" spans="2:5" s="1" customFormat="1" ht="12.75" x14ac:dyDescent="0.2">
      <c r="B273" s="11"/>
      <c r="C273" s="11"/>
      <c r="D273" s="12"/>
      <c r="E273" s="13"/>
    </row>
    <row r="274" spans="2:5" s="1" customFormat="1" ht="30" customHeight="1" thickBot="1" x14ac:dyDescent="0.25">
      <c r="B274" s="19" t="s">
        <v>3</v>
      </c>
      <c r="C274" s="19" t="s">
        <v>4</v>
      </c>
      <c r="D274" s="20" t="s">
        <v>5</v>
      </c>
      <c r="E274" s="21" t="s">
        <v>6</v>
      </c>
    </row>
    <row r="275" spans="2:5" s="1" customFormat="1" ht="21" customHeight="1" thickTop="1" x14ac:dyDescent="0.2">
      <c r="B275" s="22" t="s">
        <v>187</v>
      </c>
      <c r="C275" s="23"/>
      <c r="D275" s="24" t="s">
        <v>188</v>
      </c>
      <c r="E275" s="25">
        <f>SUM(E276:E284)</f>
        <v>457322</v>
      </c>
    </row>
    <row r="276" spans="2:5" s="1" customFormat="1" ht="15" customHeight="1" x14ac:dyDescent="0.2">
      <c r="B276" s="26"/>
      <c r="C276" s="27" t="s">
        <v>37</v>
      </c>
      <c r="D276" s="28" t="s">
        <v>38</v>
      </c>
      <c r="E276" s="29">
        <v>7445</v>
      </c>
    </row>
    <row r="277" spans="2:5" s="1" customFormat="1" ht="15" customHeight="1" x14ac:dyDescent="0.2">
      <c r="B277" s="26"/>
      <c r="C277" s="27" t="s">
        <v>32</v>
      </c>
      <c r="D277" s="28" t="s">
        <v>33</v>
      </c>
      <c r="E277" s="29">
        <v>82</v>
      </c>
    </row>
    <row r="278" spans="2:5" s="1" customFormat="1" ht="15" customHeight="1" x14ac:dyDescent="0.2">
      <c r="B278" s="26"/>
      <c r="C278" s="27" t="s">
        <v>25</v>
      </c>
      <c r="D278" s="28" t="s">
        <v>26</v>
      </c>
      <c r="E278" s="29">
        <v>27647</v>
      </c>
    </row>
    <row r="279" spans="2:5" s="1" customFormat="1" ht="15" customHeight="1" x14ac:dyDescent="0.2">
      <c r="B279" s="26"/>
      <c r="C279" s="27" t="s">
        <v>45</v>
      </c>
      <c r="D279" s="28" t="s">
        <v>46</v>
      </c>
      <c r="E279" s="29">
        <v>184</v>
      </c>
    </row>
    <row r="280" spans="2:5" s="1" customFormat="1" ht="15" customHeight="1" x14ac:dyDescent="0.2">
      <c r="B280" s="26"/>
      <c r="C280" s="27" t="s">
        <v>47</v>
      </c>
      <c r="D280" s="28" t="s">
        <v>48</v>
      </c>
      <c r="E280" s="29">
        <v>100</v>
      </c>
    </row>
    <row r="281" spans="2:5" s="1" customFormat="1" ht="15" customHeight="1" x14ac:dyDescent="0.2">
      <c r="B281" s="26"/>
      <c r="C281" s="27" t="s">
        <v>69</v>
      </c>
      <c r="D281" s="28" t="s">
        <v>70</v>
      </c>
      <c r="E281" s="29">
        <v>100</v>
      </c>
    </row>
    <row r="282" spans="2:5" s="1" customFormat="1" ht="27.75" customHeight="1" x14ac:dyDescent="0.2">
      <c r="B282" s="26"/>
      <c r="C282" s="27" t="s">
        <v>14</v>
      </c>
      <c r="D282" s="28" t="s">
        <v>15</v>
      </c>
      <c r="E282" s="29">
        <v>750</v>
      </c>
    </row>
    <row r="283" spans="2:5" s="1" customFormat="1" ht="15" customHeight="1" x14ac:dyDescent="0.2">
      <c r="B283" s="26"/>
      <c r="C283" s="27" t="s">
        <v>51</v>
      </c>
      <c r="D283" s="28" t="s">
        <v>52</v>
      </c>
      <c r="E283" s="29">
        <v>418</v>
      </c>
    </row>
    <row r="284" spans="2:5" s="1" customFormat="1" ht="15" customHeight="1" x14ac:dyDescent="0.2">
      <c r="B284" s="26"/>
      <c r="C284" s="27" t="s">
        <v>80</v>
      </c>
      <c r="D284" s="28" t="s">
        <v>81</v>
      </c>
      <c r="E284" s="29">
        <v>420596</v>
      </c>
    </row>
    <row r="285" spans="2:5" s="1" customFormat="1" ht="15" customHeight="1" x14ac:dyDescent="0.2">
      <c r="B285" s="90" t="s">
        <v>189</v>
      </c>
      <c r="C285" s="91"/>
      <c r="D285" s="91"/>
      <c r="E285" s="30">
        <v>879</v>
      </c>
    </row>
    <row r="286" spans="2:5" s="1" customFormat="1" ht="27.75" customHeight="1" x14ac:dyDescent="0.2">
      <c r="B286" s="94" t="s">
        <v>190</v>
      </c>
      <c r="C286" s="95"/>
      <c r="D286" s="95"/>
      <c r="E286" s="35">
        <v>140</v>
      </c>
    </row>
    <row r="287" spans="2:5" s="1" customFormat="1" ht="15" customHeight="1" x14ac:dyDescent="0.2">
      <c r="B287" s="94" t="s">
        <v>191</v>
      </c>
      <c r="C287" s="95"/>
      <c r="D287" s="95"/>
      <c r="E287" s="35">
        <v>200</v>
      </c>
    </row>
    <row r="288" spans="2:5" s="1" customFormat="1" ht="15" customHeight="1" x14ac:dyDescent="0.2">
      <c r="B288" s="94" t="s">
        <v>192</v>
      </c>
      <c r="C288" s="95"/>
      <c r="D288" s="95"/>
      <c r="E288" s="35">
        <v>668</v>
      </c>
    </row>
    <row r="289" spans="2:5" s="1" customFormat="1" ht="15" customHeight="1" x14ac:dyDescent="0.2">
      <c r="B289" s="94" t="s">
        <v>193</v>
      </c>
      <c r="C289" s="95"/>
      <c r="D289" s="95"/>
      <c r="E289" s="35">
        <v>500</v>
      </c>
    </row>
    <row r="290" spans="2:5" s="1" customFormat="1" ht="15" customHeight="1" x14ac:dyDescent="0.2">
      <c r="B290" s="94" t="s">
        <v>194</v>
      </c>
      <c r="C290" s="95"/>
      <c r="D290" s="95"/>
      <c r="E290" s="35">
        <v>760</v>
      </c>
    </row>
    <row r="291" spans="2:5" s="1" customFormat="1" ht="15" customHeight="1" x14ac:dyDescent="0.2">
      <c r="B291" s="94" t="s">
        <v>195</v>
      </c>
      <c r="C291" s="95"/>
      <c r="D291" s="95"/>
      <c r="E291" s="35">
        <v>3673</v>
      </c>
    </row>
    <row r="292" spans="2:5" s="1" customFormat="1" ht="15" customHeight="1" x14ac:dyDescent="0.2">
      <c r="B292" s="94" t="s">
        <v>196</v>
      </c>
      <c r="C292" s="95"/>
      <c r="D292" s="95"/>
      <c r="E292" s="35">
        <v>872</v>
      </c>
    </row>
    <row r="293" spans="2:5" s="1" customFormat="1" ht="15" customHeight="1" x14ac:dyDescent="0.2">
      <c r="B293" s="96" t="s">
        <v>197</v>
      </c>
      <c r="C293" s="96"/>
      <c r="D293" s="96"/>
      <c r="E293" s="35">
        <v>3306</v>
      </c>
    </row>
    <row r="294" spans="2:5" s="1" customFormat="1" ht="15" customHeight="1" x14ac:dyDescent="0.2">
      <c r="B294" s="96" t="s">
        <v>198</v>
      </c>
      <c r="C294" s="96"/>
      <c r="D294" s="96"/>
      <c r="E294" s="35">
        <v>1100</v>
      </c>
    </row>
    <row r="295" spans="2:5" s="1" customFormat="1" ht="15" customHeight="1" x14ac:dyDescent="0.2">
      <c r="B295" s="96" t="s">
        <v>199</v>
      </c>
      <c r="C295" s="96"/>
      <c r="D295" s="96"/>
      <c r="E295" s="35">
        <v>34</v>
      </c>
    </row>
    <row r="296" spans="2:5" s="1" customFormat="1" ht="15" customHeight="1" x14ac:dyDescent="0.2">
      <c r="B296" s="96" t="s">
        <v>200</v>
      </c>
      <c r="C296" s="96"/>
      <c r="D296" s="96"/>
      <c r="E296" s="35">
        <v>3000</v>
      </c>
    </row>
    <row r="297" spans="2:5" s="1" customFormat="1" ht="15" customHeight="1" x14ac:dyDescent="0.2">
      <c r="B297" s="94" t="s">
        <v>201</v>
      </c>
      <c r="C297" s="95"/>
      <c r="D297" s="95"/>
      <c r="E297" s="35">
        <v>20000</v>
      </c>
    </row>
    <row r="298" spans="2:5" s="1" customFormat="1" ht="27.75" customHeight="1" x14ac:dyDescent="0.2">
      <c r="B298" s="94" t="s">
        <v>202</v>
      </c>
      <c r="C298" s="95"/>
      <c r="D298" s="95"/>
      <c r="E298" s="35">
        <v>1410</v>
      </c>
    </row>
    <row r="299" spans="2:5" s="1" customFormat="1" ht="15" customHeight="1" x14ac:dyDescent="0.2">
      <c r="B299" s="94" t="s">
        <v>203</v>
      </c>
      <c r="C299" s="95"/>
      <c r="D299" s="95"/>
      <c r="E299" s="35">
        <v>79</v>
      </c>
    </row>
    <row r="300" spans="2:5" s="1" customFormat="1" ht="15" customHeight="1" x14ac:dyDescent="0.2">
      <c r="B300" s="94" t="s">
        <v>204</v>
      </c>
      <c r="C300" s="95"/>
      <c r="D300" s="95"/>
      <c r="E300" s="35">
        <v>105</v>
      </c>
    </row>
    <row r="301" spans="2:5" s="1" customFormat="1" ht="15" customHeight="1" x14ac:dyDescent="0.2">
      <c r="B301" s="94" t="s">
        <v>132</v>
      </c>
      <c r="C301" s="95"/>
      <c r="D301" s="95"/>
      <c r="E301" s="35">
        <v>397824</v>
      </c>
    </row>
    <row r="302" spans="2:5" s="1" customFormat="1" ht="27.75" customHeight="1" x14ac:dyDescent="0.2">
      <c r="B302" s="94" t="s">
        <v>205</v>
      </c>
      <c r="C302" s="95"/>
      <c r="D302" s="95"/>
      <c r="E302" s="35">
        <v>4500</v>
      </c>
    </row>
    <row r="303" spans="2:5" s="1" customFormat="1" ht="27.75" customHeight="1" x14ac:dyDescent="0.2">
      <c r="B303" s="94" t="s">
        <v>206</v>
      </c>
      <c r="C303" s="95"/>
      <c r="D303" s="95"/>
      <c r="E303" s="35">
        <v>10000</v>
      </c>
    </row>
    <row r="304" spans="2:5" s="1" customFormat="1" ht="15" customHeight="1" x14ac:dyDescent="0.2">
      <c r="B304" s="94" t="s">
        <v>207</v>
      </c>
      <c r="C304" s="95"/>
      <c r="D304" s="95"/>
      <c r="E304" s="35">
        <v>5500</v>
      </c>
    </row>
    <row r="305" spans="2:5" s="1" customFormat="1" ht="27.75" customHeight="1" x14ac:dyDescent="0.2">
      <c r="B305" s="94" t="s">
        <v>208</v>
      </c>
      <c r="C305" s="95"/>
      <c r="D305" s="95"/>
      <c r="E305" s="35">
        <v>350</v>
      </c>
    </row>
    <row r="306" spans="2:5" s="1" customFormat="1" ht="15" customHeight="1" x14ac:dyDescent="0.2">
      <c r="B306" s="94" t="s">
        <v>209</v>
      </c>
      <c r="C306" s="95"/>
      <c r="D306" s="95"/>
      <c r="E306" s="35">
        <v>497</v>
      </c>
    </row>
    <row r="307" spans="2:5" s="1" customFormat="1" ht="15" customHeight="1" x14ac:dyDescent="0.2">
      <c r="B307" s="94" t="s">
        <v>210</v>
      </c>
      <c r="C307" s="95"/>
      <c r="D307" s="95"/>
      <c r="E307" s="35">
        <v>425</v>
      </c>
    </row>
    <row r="308" spans="2:5" s="1" customFormat="1" ht="15" customHeight="1" x14ac:dyDescent="0.2">
      <c r="B308" s="94" t="s">
        <v>211</v>
      </c>
      <c r="C308" s="95"/>
      <c r="D308" s="95"/>
      <c r="E308" s="35">
        <v>1500</v>
      </c>
    </row>
    <row r="309" spans="2:5" s="1" customFormat="1" ht="12.75" x14ac:dyDescent="0.2">
      <c r="B309" s="11"/>
      <c r="C309" s="11"/>
      <c r="D309" s="12"/>
      <c r="E309" s="13"/>
    </row>
    <row r="310" spans="2:5" s="1" customFormat="1" ht="30" customHeight="1" thickBot="1" x14ac:dyDescent="0.25">
      <c r="B310" s="19" t="s">
        <v>3</v>
      </c>
      <c r="C310" s="19" t="s">
        <v>4</v>
      </c>
      <c r="D310" s="20" t="s">
        <v>5</v>
      </c>
      <c r="E310" s="21" t="s">
        <v>6</v>
      </c>
    </row>
    <row r="311" spans="2:5" s="1" customFormat="1" ht="21" customHeight="1" thickTop="1" x14ac:dyDescent="0.2">
      <c r="B311" s="22" t="s">
        <v>212</v>
      </c>
      <c r="C311" s="23"/>
      <c r="D311" s="24" t="s">
        <v>213</v>
      </c>
      <c r="E311" s="25">
        <f>SUM(E312:E313)</f>
        <v>47700</v>
      </c>
    </row>
    <row r="312" spans="2:5" s="1" customFormat="1" ht="15" customHeight="1" x14ac:dyDescent="0.2">
      <c r="B312" s="26"/>
      <c r="C312" s="27" t="s">
        <v>51</v>
      </c>
      <c r="D312" s="28" t="s">
        <v>52</v>
      </c>
      <c r="E312" s="29">
        <v>5100</v>
      </c>
    </row>
    <row r="313" spans="2:5" s="1" customFormat="1" ht="15" customHeight="1" x14ac:dyDescent="0.2">
      <c r="B313" s="26"/>
      <c r="C313" s="27" t="s">
        <v>80</v>
      </c>
      <c r="D313" s="28" t="s">
        <v>81</v>
      </c>
      <c r="E313" s="29">
        <v>42600</v>
      </c>
    </row>
    <row r="314" spans="2:5" s="1" customFormat="1" ht="15" customHeight="1" x14ac:dyDescent="0.2">
      <c r="B314" s="90" t="s">
        <v>214</v>
      </c>
      <c r="C314" s="91"/>
      <c r="D314" s="91"/>
      <c r="E314" s="30">
        <v>5100</v>
      </c>
    </row>
    <row r="315" spans="2:5" s="1" customFormat="1" ht="15" customHeight="1" x14ac:dyDescent="0.2">
      <c r="B315" s="94" t="s">
        <v>215</v>
      </c>
      <c r="C315" s="95"/>
      <c r="D315" s="95"/>
      <c r="E315" s="35">
        <v>42300</v>
      </c>
    </row>
    <row r="316" spans="2:5" s="1" customFormat="1" ht="27.75" customHeight="1" x14ac:dyDescent="0.2">
      <c r="B316" s="94" t="s">
        <v>216</v>
      </c>
      <c r="C316" s="95"/>
      <c r="D316" s="95"/>
      <c r="E316" s="35">
        <v>300</v>
      </c>
    </row>
    <row r="317" spans="2:5" s="1" customFormat="1" ht="12.75" x14ac:dyDescent="0.2">
      <c r="B317" s="11"/>
      <c r="C317" s="11"/>
      <c r="D317" s="12"/>
      <c r="E317" s="13"/>
    </row>
    <row r="318" spans="2:5" s="1" customFormat="1" ht="30" customHeight="1" thickBot="1" x14ac:dyDescent="0.25">
      <c r="B318" s="19" t="s">
        <v>3</v>
      </c>
      <c r="C318" s="19" t="s">
        <v>4</v>
      </c>
      <c r="D318" s="20" t="s">
        <v>5</v>
      </c>
      <c r="E318" s="21" t="s">
        <v>6</v>
      </c>
    </row>
    <row r="319" spans="2:5" s="1" customFormat="1" ht="21" customHeight="1" thickTop="1" x14ac:dyDescent="0.2">
      <c r="B319" s="22" t="s">
        <v>217</v>
      </c>
      <c r="C319" s="23"/>
      <c r="D319" s="24" t="s">
        <v>218</v>
      </c>
      <c r="E319" s="25">
        <f>SUM(E320:E321)</f>
        <v>48060</v>
      </c>
    </row>
    <row r="320" spans="2:5" s="1" customFormat="1" ht="15" customHeight="1" x14ac:dyDescent="0.2">
      <c r="B320" s="26"/>
      <c r="C320" s="27" t="s">
        <v>51</v>
      </c>
      <c r="D320" s="28" t="s">
        <v>52</v>
      </c>
      <c r="E320" s="29">
        <v>13460</v>
      </c>
    </row>
    <row r="321" spans="2:5" s="1" customFormat="1" ht="15" customHeight="1" x14ac:dyDescent="0.2">
      <c r="B321" s="26"/>
      <c r="C321" s="27" t="s">
        <v>80</v>
      </c>
      <c r="D321" s="28" t="s">
        <v>81</v>
      </c>
      <c r="E321" s="29">
        <v>34600</v>
      </c>
    </row>
    <row r="322" spans="2:5" s="1" customFormat="1" ht="15" customHeight="1" x14ac:dyDescent="0.2">
      <c r="B322" s="90" t="s">
        <v>219</v>
      </c>
      <c r="C322" s="91"/>
      <c r="D322" s="91"/>
      <c r="E322" s="30">
        <v>13460</v>
      </c>
    </row>
    <row r="323" spans="2:5" s="1" customFormat="1" ht="15" customHeight="1" x14ac:dyDescent="0.2">
      <c r="B323" s="94" t="s">
        <v>215</v>
      </c>
      <c r="C323" s="95"/>
      <c r="D323" s="95"/>
      <c r="E323" s="35">
        <v>27500</v>
      </c>
    </row>
    <row r="324" spans="2:5" s="1" customFormat="1" ht="15" customHeight="1" x14ac:dyDescent="0.2">
      <c r="B324" s="94" t="s">
        <v>220</v>
      </c>
      <c r="C324" s="95"/>
      <c r="D324" s="95"/>
      <c r="E324" s="35">
        <v>160</v>
      </c>
    </row>
    <row r="325" spans="2:5" s="1" customFormat="1" ht="27.75" customHeight="1" x14ac:dyDescent="0.2">
      <c r="B325" s="94" t="s">
        <v>221</v>
      </c>
      <c r="C325" s="95"/>
      <c r="D325" s="95"/>
      <c r="E325" s="35">
        <v>6000</v>
      </c>
    </row>
    <row r="326" spans="2:5" s="1" customFormat="1" ht="15" customHeight="1" x14ac:dyDescent="0.2">
      <c r="B326" s="94" t="s">
        <v>222</v>
      </c>
      <c r="C326" s="95"/>
      <c r="D326" s="95"/>
      <c r="E326" s="35">
        <v>940</v>
      </c>
    </row>
    <row r="327" spans="2:5" s="1" customFormat="1" ht="12.75" x14ac:dyDescent="0.2">
      <c r="B327" s="11"/>
      <c r="C327" s="11"/>
      <c r="D327" s="12"/>
      <c r="E327" s="13"/>
    </row>
    <row r="328" spans="2:5" s="1" customFormat="1" ht="30" customHeight="1" thickBot="1" x14ac:dyDescent="0.25">
      <c r="B328" s="19" t="s">
        <v>3</v>
      </c>
      <c r="C328" s="19" t="s">
        <v>4</v>
      </c>
      <c r="D328" s="20" t="s">
        <v>5</v>
      </c>
      <c r="E328" s="21" t="s">
        <v>6</v>
      </c>
    </row>
    <row r="329" spans="2:5" s="1" customFormat="1" ht="21" customHeight="1" thickTop="1" x14ac:dyDescent="0.2">
      <c r="B329" s="22" t="s">
        <v>223</v>
      </c>
      <c r="C329" s="23"/>
      <c r="D329" s="24" t="s">
        <v>224</v>
      </c>
      <c r="E329" s="25">
        <f>SUM(E330:E331)</f>
        <v>112235</v>
      </c>
    </row>
    <row r="330" spans="2:5" s="1" customFormat="1" ht="15" customHeight="1" x14ac:dyDescent="0.2">
      <c r="B330" s="26"/>
      <c r="C330" s="27" t="s">
        <v>225</v>
      </c>
      <c r="D330" s="28" t="s">
        <v>226</v>
      </c>
      <c r="E330" s="29">
        <v>5500</v>
      </c>
    </row>
    <row r="331" spans="2:5" s="1" customFormat="1" ht="15" customHeight="1" x14ac:dyDescent="0.2">
      <c r="B331" s="26"/>
      <c r="C331" s="27" t="s">
        <v>80</v>
      </c>
      <c r="D331" s="28" t="s">
        <v>81</v>
      </c>
      <c r="E331" s="29">
        <v>106735</v>
      </c>
    </row>
    <row r="332" spans="2:5" s="1" customFormat="1" ht="27.75" customHeight="1" x14ac:dyDescent="0.2">
      <c r="B332" s="90" t="s">
        <v>227</v>
      </c>
      <c r="C332" s="91"/>
      <c r="D332" s="91"/>
      <c r="E332" s="30">
        <v>5500</v>
      </c>
    </row>
    <row r="333" spans="2:5" s="1" customFormat="1" ht="15" customHeight="1" x14ac:dyDescent="0.2">
      <c r="B333" s="94" t="s">
        <v>215</v>
      </c>
      <c r="C333" s="95"/>
      <c r="D333" s="95"/>
      <c r="E333" s="35">
        <v>105900</v>
      </c>
    </row>
    <row r="334" spans="2:5" s="1" customFormat="1" ht="15" customHeight="1" x14ac:dyDescent="0.2">
      <c r="B334" s="94" t="s">
        <v>220</v>
      </c>
      <c r="C334" s="95"/>
      <c r="D334" s="95"/>
      <c r="E334" s="35">
        <v>300</v>
      </c>
    </row>
    <row r="335" spans="2:5" s="1" customFormat="1" ht="27.75" customHeight="1" x14ac:dyDescent="0.2">
      <c r="B335" s="94" t="s">
        <v>228</v>
      </c>
      <c r="C335" s="95"/>
      <c r="D335" s="95"/>
      <c r="E335" s="35">
        <v>535</v>
      </c>
    </row>
    <row r="336" spans="2:5" s="1" customFormat="1" ht="12.75" x14ac:dyDescent="0.2">
      <c r="B336" s="11"/>
      <c r="C336" s="11"/>
      <c r="D336" s="12"/>
      <c r="E336" s="13"/>
    </row>
    <row r="337" spans="2:5" s="1" customFormat="1" ht="30" customHeight="1" thickBot="1" x14ac:dyDescent="0.25">
      <c r="B337" s="19" t="s">
        <v>3</v>
      </c>
      <c r="C337" s="19" t="s">
        <v>4</v>
      </c>
      <c r="D337" s="20" t="s">
        <v>5</v>
      </c>
      <c r="E337" s="21" t="s">
        <v>6</v>
      </c>
    </row>
    <row r="338" spans="2:5" s="1" customFormat="1" ht="21" customHeight="1" thickTop="1" x14ac:dyDescent="0.2">
      <c r="B338" s="22" t="s">
        <v>229</v>
      </c>
      <c r="C338" s="23"/>
      <c r="D338" s="24" t="s">
        <v>230</v>
      </c>
      <c r="E338" s="25">
        <f>SUM(E339:E344)</f>
        <v>11911</v>
      </c>
    </row>
    <row r="339" spans="2:5" s="1" customFormat="1" ht="15" customHeight="1" x14ac:dyDescent="0.2">
      <c r="B339" s="26"/>
      <c r="C339" s="27" t="s">
        <v>30</v>
      </c>
      <c r="D339" s="28" t="s">
        <v>31</v>
      </c>
      <c r="E339" s="29">
        <v>500</v>
      </c>
    </row>
    <row r="340" spans="2:5" s="1" customFormat="1" ht="15" customHeight="1" x14ac:dyDescent="0.2">
      <c r="B340" s="26"/>
      <c r="C340" s="27" t="s">
        <v>25</v>
      </c>
      <c r="D340" s="28" t="s">
        <v>26</v>
      </c>
      <c r="E340" s="29">
        <v>111</v>
      </c>
    </row>
    <row r="341" spans="2:5" s="1" customFormat="1" ht="27.75" customHeight="1" x14ac:dyDescent="0.2">
      <c r="B341" s="26"/>
      <c r="C341" s="27" t="s">
        <v>116</v>
      </c>
      <c r="D341" s="28" t="s">
        <v>117</v>
      </c>
      <c r="E341" s="29">
        <v>200</v>
      </c>
    </row>
    <row r="342" spans="2:5" s="1" customFormat="1" ht="15" customHeight="1" x14ac:dyDescent="0.2">
      <c r="B342" s="26"/>
      <c r="C342" s="27" t="s">
        <v>49</v>
      </c>
      <c r="D342" s="28" t="s">
        <v>50</v>
      </c>
      <c r="E342" s="29">
        <v>50</v>
      </c>
    </row>
    <row r="343" spans="2:5" s="1" customFormat="1" ht="27.75" customHeight="1" x14ac:dyDescent="0.2">
      <c r="B343" s="26"/>
      <c r="C343" s="27" t="s">
        <v>14</v>
      </c>
      <c r="D343" s="28" t="s">
        <v>15</v>
      </c>
      <c r="E343" s="29">
        <v>11000</v>
      </c>
    </row>
    <row r="344" spans="2:5" s="1" customFormat="1" ht="15" customHeight="1" x14ac:dyDescent="0.2">
      <c r="B344" s="26"/>
      <c r="C344" s="27" t="s">
        <v>231</v>
      </c>
      <c r="D344" s="28" t="s">
        <v>232</v>
      </c>
      <c r="E344" s="29">
        <v>50</v>
      </c>
    </row>
    <row r="345" spans="2:5" s="1" customFormat="1" ht="15" customHeight="1" x14ac:dyDescent="0.2">
      <c r="B345" s="90" t="s">
        <v>233</v>
      </c>
      <c r="C345" s="91"/>
      <c r="D345" s="91"/>
      <c r="E345" s="30">
        <v>600</v>
      </c>
    </row>
    <row r="346" spans="2:5" s="1" customFormat="1" ht="15" customHeight="1" x14ac:dyDescent="0.2">
      <c r="B346" s="94" t="s">
        <v>77</v>
      </c>
      <c r="C346" s="95"/>
      <c r="D346" s="95"/>
      <c r="E346" s="35">
        <v>250</v>
      </c>
    </row>
    <row r="347" spans="2:5" s="1" customFormat="1" ht="15" customHeight="1" x14ac:dyDescent="0.2">
      <c r="B347" s="94" t="s">
        <v>234</v>
      </c>
      <c r="C347" s="95"/>
      <c r="D347" s="95"/>
      <c r="E347" s="35">
        <v>11</v>
      </c>
    </row>
    <row r="348" spans="2:5" s="1" customFormat="1" ht="15" customHeight="1" x14ac:dyDescent="0.2">
      <c r="B348" s="94" t="s">
        <v>235</v>
      </c>
      <c r="C348" s="95"/>
      <c r="D348" s="95"/>
      <c r="E348" s="35">
        <v>6000</v>
      </c>
    </row>
    <row r="349" spans="2:5" s="1" customFormat="1" ht="15" customHeight="1" x14ac:dyDescent="0.2">
      <c r="B349" s="94" t="s">
        <v>236</v>
      </c>
      <c r="C349" s="95"/>
      <c r="D349" s="95"/>
      <c r="E349" s="35">
        <v>500</v>
      </c>
    </row>
    <row r="350" spans="2:5" s="1" customFormat="1" ht="15" customHeight="1" x14ac:dyDescent="0.2">
      <c r="B350" s="94" t="s">
        <v>237</v>
      </c>
      <c r="C350" s="95"/>
      <c r="D350" s="95"/>
      <c r="E350" s="35">
        <v>50</v>
      </c>
    </row>
    <row r="351" spans="2:5" s="1" customFormat="1" ht="27.75" customHeight="1" x14ac:dyDescent="0.2">
      <c r="B351" s="94" t="s">
        <v>238</v>
      </c>
      <c r="C351" s="95"/>
      <c r="D351" s="95"/>
      <c r="E351" s="35">
        <v>1000</v>
      </c>
    </row>
    <row r="352" spans="2:5" s="1" customFormat="1" ht="15" customHeight="1" x14ac:dyDescent="0.2">
      <c r="B352" s="94" t="s">
        <v>239</v>
      </c>
      <c r="C352" s="95"/>
      <c r="D352" s="95"/>
      <c r="E352" s="35">
        <v>3500</v>
      </c>
    </row>
    <row r="353" spans="2:5" s="1" customFormat="1" ht="12.75" x14ac:dyDescent="0.2">
      <c r="B353" s="11"/>
      <c r="C353" s="11"/>
      <c r="D353" s="12"/>
      <c r="E353" s="13"/>
    </row>
    <row r="354" spans="2:5" s="1" customFormat="1" ht="30" customHeight="1" thickBot="1" x14ac:dyDescent="0.25">
      <c r="B354" s="19" t="s">
        <v>3</v>
      </c>
      <c r="C354" s="19" t="s">
        <v>4</v>
      </c>
      <c r="D354" s="20" t="s">
        <v>5</v>
      </c>
      <c r="E354" s="21" t="s">
        <v>6</v>
      </c>
    </row>
    <row r="355" spans="2:5" s="1" customFormat="1" ht="21" customHeight="1" thickTop="1" x14ac:dyDescent="0.2">
      <c r="B355" s="22" t="s">
        <v>240</v>
      </c>
      <c r="C355" s="23"/>
      <c r="D355" s="24" t="s">
        <v>241</v>
      </c>
      <c r="E355" s="25">
        <f>SUM(E356:E358)</f>
        <v>10000</v>
      </c>
    </row>
    <row r="356" spans="2:5" s="1" customFormat="1" ht="15" customHeight="1" x14ac:dyDescent="0.2">
      <c r="B356" s="26"/>
      <c r="C356" s="27" t="s">
        <v>25</v>
      </c>
      <c r="D356" s="28" t="s">
        <v>26</v>
      </c>
      <c r="E356" s="29">
        <v>60</v>
      </c>
    </row>
    <row r="357" spans="2:5" s="1" customFormat="1" ht="15" customHeight="1" x14ac:dyDescent="0.2">
      <c r="B357" s="26"/>
      <c r="C357" s="27" t="s">
        <v>225</v>
      </c>
      <c r="D357" s="28" t="s">
        <v>226</v>
      </c>
      <c r="E357" s="29">
        <v>4940</v>
      </c>
    </row>
    <row r="358" spans="2:5" s="1" customFormat="1" ht="27.75" customHeight="1" x14ac:dyDescent="0.2">
      <c r="B358" s="26"/>
      <c r="C358" s="27" t="s">
        <v>14</v>
      </c>
      <c r="D358" s="28" t="s">
        <v>15</v>
      </c>
      <c r="E358" s="29">
        <v>5000</v>
      </c>
    </row>
    <row r="359" spans="2:5" s="1" customFormat="1" ht="27.75" customHeight="1" x14ac:dyDescent="0.2">
      <c r="B359" s="90" t="s">
        <v>242</v>
      </c>
      <c r="C359" s="91"/>
      <c r="D359" s="91"/>
      <c r="E359" s="30">
        <v>5000</v>
      </c>
    </row>
    <row r="360" spans="2:5" s="1" customFormat="1" ht="15" customHeight="1" x14ac:dyDescent="0.2">
      <c r="B360" s="94" t="s">
        <v>243</v>
      </c>
      <c r="C360" s="95"/>
      <c r="D360" s="95"/>
      <c r="E360" s="35">
        <v>5000</v>
      </c>
    </row>
    <row r="361" spans="2:5" s="1" customFormat="1" ht="12.75" x14ac:dyDescent="0.2">
      <c r="B361" s="11"/>
      <c r="C361" s="11"/>
      <c r="D361" s="12"/>
      <c r="E361" s="13"/>
    </row>
    <row r="362" spans="2:5" s="1" customFormat="1" ht="30" customHeight="1" thickBot="1" x14ac:dyDescent="0.25">
      <c r="B362" s="19" t="s">
        <v>3</v>
      </c>
      <c r="C362" s="19" t="s">
        <v>4</v>
      </c>
      <c r="D362" s="20" t="s">
        <v>5</v>
      </c>
      <c r="E362" s="21" t="s">
        <v>6</v>
      </c>
    </row>
    <row r="363" spans="2:5" s="1" customFormat="1" ht="29.25" customHeight="1" thickTop="1" x14ac:dyDescent="0.2">
      <c r="B363" s="22" t="s">
        <v>244</v>
      </c>
      <c r="C363" s="23"/>
      <c r="D363" s="24" t="s">
        <v>245</v>
      </c>
      <c r="E363" s="25">
        <f>SUM(E364:E366)</f>
        <v>2400</v>
      </c>
    </row>
    <row r="364" spans="2:5" s="1" customFormat="1" ht="15" customHeight="1" x14ac:dyDescent="0.2">
      <c r="B364" s="26"/>
      <c r="C364" s="27" t="s">
        <v>37</v>
      </c>
      <c r="D364" s="28" t="s">
        <v>38</v>
      </c>
      <c r="E364" s="29">
        <v>1700</v>
      </c>
    </row>
    <row r="365" spans="2:5" s="1" customFormat="1" ht="15" customHeight="1" x14ac:dyDescent="0.2">
      <c r="B365" s="26"/>
      <c r="C365" s="27" t="s">
        <v>25</v>
      </c>
      <c r="D365" s="28" t="s">
        <v>26</v>
      </c>
      <c r="E365" s="29">
        <v>200</v>
      </c>
    </row>
    <row r="366" spans="2:5" s="1" customFormat="1" ht="15" customHeight="1" x14ac:dyDescent="0.2">
      <c r="B366" s="26"/>
      <c r="C366" s="27" t="s">
        <v>51</v>
      </c>
      <c r="D366" s="28" t="s">
        <v>52</v>
      </c>
      <c r="E366" s="29">
        <v>500</v>
      </c>
    </row>
    <row r="367" spans="2:5" s="1" customFormat="1" ht="15" customHeight="1" x14ac:dyDescent="0.2">
      <c r="B367" s="90" t="s">
        <v>246</v>
      </c>
      <c r="C367" s="91"/>
      <c r="D367" s="91"/>
      <c r="E367" s="30">
        <v>500</v>
      </c>
    </row>
    <row r="368" spans="2:5" s="1" customFormat="1" ht="15" customHeight="1" x14ac:dyDescent="0.2">
      <c r="B368" s="94" t="s">
        <v>247</v>
      </c>
      <c r="C368" s="95"/>
      <c r="D368" s="95"/>
      <c r="E368" s="35">
        <v>1900</v>
      </c>
    </row>
    <row r="369" spans="2:5" s="1" customFormat="1" ht="12.75" x14ac:dyDescent="0.2">
      <c r="B369" s="11"/>
      <c r="C369" s="11"/>
      <c r="D369" s="12"/>
      <c r="E369" s="13"/>
    </row>
    <row r="370" spans="2:5" s="1" customFormat="1" ht="30" customHeight="1" thickBot="1" x14ac:dyDescent="0.25">
      <c r="B370" s="19" t="s">
        <v>3</v>
      </c>
      <c r="C370" s="19" t="s">
        <v>4</v>
      </c>
      <c r="D370" s="20" t="s">
        <v>5</v>
      </c>
      <c r="E370" s="21" t="s">
        <v>6</v>
      </c>
    </row>
    <row r="371" spans="2:5" s="1" customFormat="1" ht="29.25" customHeight="1" thickTop="1" x14ac:dyDescent="0.2">
      <c r="B371" s="22" t="s">
        <v>248</v>
      </c>
      <c r="C371" s="23"/>
      <c r="D371" s="24" t="s">
        <v>249</v>
      </c>
      <c r="E371" s="25">
        <f>SUM(E372:E372)</f>
        <v>10</v>
      </c>
    </row>
    <row r="372" spans="2:5" s="1" customFormat="1" ht="15" customHeight="1" x14ac:dyDescent="0.2">
      <c r="B372" s="26"/>
      <c r="C372" s="27" t="s">
        <v>250</v>
      </c>
      <c r="D372" s="28" t="s">
        <v>251</v>
      </c>
      <c r="E372" s="29">
        <v>10</v>
      </c>
    </row>
    <row r="373" spans="2:5" s="1" customFormat="1" ht="15" customHeight="1" x14ac:dyDescent="0.2">
      <c r="B373" s="90" t="s">
        <v>252</v>
      </c>
      <c r="C373" s="91"/>
      <c r="D373" s="91"/>
      <c r="E373" s="30">
        <v>10</v>
      </c>
    </row>
    <row r="374" spans="2:5" s="1" customFormat="1" ht="12.75" x14ac:dyDescent="0.2">
      <c r="B374" s="11"/>
      <c r="C374" s="11"/>
      <c r="D374" s="12"/>
      <c r="E374" s="13"/>
    </row>
    <row r="375" spans="2:5" s="1" customFormat="1" ht="30" customHeight="1" thickBot="1" x14ac:dyDescent="0.25">
      <c r="B375" s="19" t="s">
        <v>3</v>
      </c>
      <c r="C375" s="19" t="s">
        <v>4</v>
      </c>
      <c r="D375" s="20" t="s">
        <v>5</v>
      </c>
      <c r="E375" s="21" t="s">
        <v>6</v>
      </c>
    </row>
    <row r="376" spans="2:5" s="1" customFormat="1" ht="21" customHeight="1" thickTop="1" x14ac:dyDescent="0.2">
      <c r="B376" s="22" t="s">
        <v>253</v>
      </c>
      <c r="C376" s="23"/>
      <c r="D376" s="24" t="s">
        <v>254</v>
      </c>
      <c r="E376" s="25">
        <f>SUM(E377:E378)</f>
        <v>11000</v>
      </c>
    </row>
    <row r="377" spans="2:5" s="1" customFormat="1" ht="15" customHeight="1" x14ac:dyDescent="0.2">
      <c r="B377" s="26"/>
      <c r="C377" s="27" t="s">
        <v>43</v>
      </c>
      <c r="D377" s="28" t="s">
        <v>44</v>
      </c>
      <c r="E377" s="29">
        <v>500</v>
      </c>
    </row>
    <row r="378" spans="2:5" s="1" customFormat="1" ht="15" customHeight="1" x14ac:dyDescent="0.2">
      <c r="B378" s="26"/>
      <c r="C378" s="27" t="s">
        <v>25</v>
      </c>
      <c r="D378" s="28" t="s">
        <v>26</v>
      </c>
      <c r="E378" s="29">
        <v>10500</v>
      </c>
    </row>
    <row r="379" spans="2:5" s="1" customFormat="1" ht="15" customHeight="1" x14ac:dyDescent="0.2">
      <c r="B379" s="90" t="s">
        <v>255</v>
      </c>
      <c r="C379" s="91"/>
      <c r="D379" s="91"/>
      <c r="E379" s="30">
        <v>9000</v>
      </c>
    </row>
    <row r="380" spans="2:5" s="1" customFormat="1" ht="15" customHeight="1" x14ac:dyDescent="0.2">
      <c r="B380" s="94" t="s">
        <v>256</v>
      </c>
      <c r="C380" s="95"/>
      <c r="D380" s="95"/>
      <c r="E380" s="35">
        <v>2000</v>
      </c>
    </row>
    <row r="381" spans="2:5" s="1" customFormat="1" ht="12.75" x14ac:dyDescent="0.2">
      <c r="B381" s="11"/>
      <c r="C381" s="11"/>
      <c r="D381" s="12"/>
      <c r="E381" s="13"/>
    </row>
    <row r="382" spans="2:5" s="1" customFormat="1" ht="30" customHeight="1" thickBot="1" x14ac:dyDescent="0.25">
      <c r="B382" s="19" t="s">
        <v>3</v>
      </c>
      <c r="C382" s="19" t="s">
        <v>4</v>
      </c>
      <c r="D382" s="20" t="s">
        <v>5</v>
      </c>
      <c r="E382" s="21" t="s">
        <v>6</v>
      </c>
    </row>
    <row r="383" spans="2:5" s="1" customFormat="1" ht="29.25" customHeight="1" thickTop="1" x14ac:dyDescent="0.2">
      <c r="B383" s="22" t="s">
        <v>257</v>
      </c>
      <c r="C383" s="23"/>
      <c r="D383" s="24" t="s">
        <v>258</v>
      </c>
      <c r="E383" s="25">
        <f>SUM(E384:E385)</f>
        <v>1050</v>
      </c>
    </row>
    <row r="384" spans="2:5" s="1" customFormat="1" ht="27.75" customHeight="1" x14ac:dyDescent="0.2">
      <c r="B384" s="26"/>
      <c r="C384" s="27" t="s">
        <v>116</v>
      </c>
      <c r="D384" s="28" t="s">
        <v>117</v>
      </c>
      <c r="E384" s="29">
        <v>50</v>
      </c>
    </row>
    <row r="385" spans="2:5" s="1" customFormat="1" ht="15" customHeight="1" x14ac:dyDescent="0.2">
      <c r="B385" s="26"/>
      <c r="C385" s="27" t="s">
        <v>49</v>
      </c>
      <c r="D385" s="28" t="s">
        <v>50</v>
      </c>
      <c r="E385" s="29">
        <v>1000</v>
      </c>
    </row>
    <row r="386" spans="2:5" s="1" customFormat="1" ht="15" customHeight="1" x14ac:dyDescent="0.2">
      <c r="B386" s="90" t="s">
        <v>77</v>
      </c>
      <c r="C386" s="91"/>
      <c r="D386" s="91"/>
      <c r="E386" s="30">
        <v>1050</v>
      </c>
    </row>
    <row r="387" spans="2:5" s="1" customFormat="1" ht="12.75" x14ac:dyDescent="0.2">
      <c r="B387" s="11"/>
      <c r="C387" s="11"/>
      <c r="D387" s="12"/>
      <c r="E387" s="13"/>
    </row>
    <row r="388" spans="2:5" s="1" customFormat="1" ht="30" customHeight="1" thickBot="1" x14ac:dyDescent="0.25">
      <c r="B388" s="19" t="s">
        <v>3</v>
      </c>
      <c r="C388" s="19" t="s">
        <v>4</v>
      </c>
      <c r="D388" s="20" t="s">
        <v>5</v>
      </c>
      <c r="E388" s="21" t="s">
        <v>6</v>
      </c>
    </row>
    <row r="389" spans="2:5" s="1" customFormat="1" ht="21" customHeight="1" thickTop="1" x14ac:dyDescent="0.2">
      <c r="B389" s="22" t="s">
        <v>259</v>
      </c>
      <c r="C389" s="23"/>
      <c r="D389" s="24" t="s">
        <v>260</v>
      </c>
      <c r="E389" s="25">
        <f>SUM(E390:E396)</f>
        <v>31600</v>
      </c>
    </row>
    <row r="390" spans="2:5" s="1" customFormat="1" ht="15" customHeight="1" x14ac:dyDescent="0.2">
      <c r="B390" s="26"/>
      <c r="C390" s="27" t="s">
        <v>261</v>
      </c>
      <c r="D390" s="28" t="s">
        <v>262</v>
      </c>
      <c r="E390" s="29">
        <v>60</v>
      </c>
    </row>
    <row r="391" spans="2:5" s="1" customFormat="1" ht="15" customHeight="1" x14ac:dyDescent="0.2">
      <c r="B391" s="26"/>
      <c r="C391" s="27" t="s">
        <v>32</v>
      </c>
      <c r="D391" s="28" t="s">
        <v>33</v>
      </c>
      <c r="E391" s="29">
        <v>50</v>
      </c>
    </row>
    <row r="392" spans="2:5" s="1" customFormat="1" ht="15" customHeight="1" x14ac:dyDescent="0.2">
      <c r="B392" s="26"/>
      <c r="C392" s="27" t="s">
        <v>41</v>
      </c>
      <c r="D392" s="28" t="s">
        <v>42</v>
      </c>
      <c r="E392" s="29">
        <v>40</v>
      </c>
    </row>
    <row r="393" spans="2:5" s="1" customFormat="1" ht="15" customHeight="1" x14ac:dyDescent="0.2">
      <c r="B393" s="26"/>
      <c r="C393" s="27" t="s">
        <v>25</v>
      </c>
      <c r="D393" s="28" t="s">
        <v>26</v>
      </c>
      <c r="E393" s="29">
        <v>650</v>
      </c>
    </row>
    <row r="394" spans="2:5" s="1" customFormat="1" ht="15" customHeight="1" x14ac:dyDescent="0.2">
      <c r="B394" s="26"/>
      <c r="C394" s="27" t="s">
        <v>47</v>
      </c>
      <c r="D394" s="28" t="s">
        <v>48</v>
      </c>
      <c r="E394" s="29">
        <v>130</v>
      </c>
    </row>
    <row r="395" spans="2:5" s="1" customFormat="1" ht="15" customHeight="1" x14ac:dyDescent="0.2">
      <c r="B395" s="26"/>
      <c r="C395" s="27" t="s">
        <v>49</v>
      </c>
      <c r="D395" s="28" t="s">
        <v>50</v>
      </c>
      <c r="E395" s="29">
        <v>420</v>
      </c>
    </row>
    <row r="396" spans="2:5" s="1" customFormat="1" ht="27.75" customHeight="1" x14ac:dyDescent="0.2">
      <c r="B396" s="26"/>
      <c r="C396" s="27" t="s">
        <v>14</v>
      </c>
      <c r="D396" s="28" t="s">
        <v>15</v>
      </c>
      <c r="E396" s="29">
        <v>30250</v>
      </c>
    </row>
    <row r="397" spans="2:5" s="1" customFormat="1" ht="15" customHeight="1" x14ac:dyDescent="0.2">
      <c r="B397" s="90" t="s">
        <v>263</v>
      </c>
      <c r="C397" s="91"/>
      <c r="D397" s="91"/>
      <c r="E397" s="30">
        <v>600</v>
      </c>
    </row>
    <row r="398" spans="2:5" s="1" customFormat="1" ht="15" customHeight="1" x14ac:dyDescent="0.2">
      <c r="B398" s="94" t="s">
        <v>264</v>
      </c>
      <c r="C398" s="95"/>
      <c r="D398" s="95"/>
      <c r="E398" s="35">
        <v>21000</v>
      </c>
    </row>
    <row r="399" spans="2:5" s="1" customFormat="1" ht="15" customHeight="1" x14ac:dyDescent="0.2">
      <c r="B399" s="94" t="s">
        <v>265</v>
      </c>
      <c r="C399" s="95"/>
      <c r="D399" s="95"/>
      <c r="E399" s="35">
        <v>8000</v>
      </c>
    </row>
    <row r="400" spans="2:5" s="1" customFormat="1" ht="27.75" customHeight="1" x14ac:dyDescent="0.2">
      <c r="B400" s="94" t="s">
        <v>266</v>
      </c>
      <c r="C400" s="95"/>
      <c r="D400" s="95"/>
      <c r="E400" s="35">
        <v>2000</v>
      </c>
    </row>
    <row r="401" spans="2:5" s="1" customFormat="1" ht="12.75" x14ac:dyDescent="0.2">
      <c r="B401" s="11"/>
      <c r="C401" s="11"/>
      <c r="D401" s="12"/>
      <c r="E401" s="13"/>
    </row>
    <row r="402" spans="2:5" s="1" customFormat="1" ht="30" customHeight="1" thickBot="1" x14ac:dyDescent="0.25">
      <c r="B402" s="19" t="s">
        <v>3</v>
      </c>
      <c r="C402" s="19" t="s">
        <v>4</v>
      </c>
      <c r="D402" s="20" t="s">
        <v>5</v>
      </c>
      <c r="E402" s="21" t="s">
        <v>6</v>
      </c>
    </row>
    <row r="403" spans="2:5" s="1" customFormat="1" ht="21" customHeight="1" thickTop="1" x14ac:dyDescent="0.2">
      <c r="B403" s="22" t="s">
        <v>267</v>
      </c>
      <c r="C403" s="23"/>
      <c r="D403" s="24" t="s">
        <v>268</v>
      </c>
      <c r="E403" s="25">
        <f>SUM(E404:E407)</f>
        <v>4067</v>
      </c>
    </row>
    <row r="404" spans="2:5" s="1" customFormat="1" ht="15" customHeight="1" x14ac:dyDescent="0.2">
      <c r="B404" s="26"/>
      <c r="C404" s="27" t="s">
        <v>25</v>
      </c>
      <c r="D404" s="28" t="s">
        <v>26</v>
      </c>
      <c r="E404" s="29">
        <v>200</v>
      </c>
    </row>
    <row r="405" spans="2:5" s="1" customFormat="1" ht="15" customHeight="1" x14ac:dyDescent="0.2">
      <c r="B405" s="26"/>
      <c r="C405" s="27" t="s">
        <v>49</v>
      </c>
      <c r="D405" s="28" t="s">
        <v>50</v>
      </c>
      <c r="E405" s="29">
        <v>400</v>
      </c>
    </row>
    <row r="406" spans="2:5" s="1" customFormat="1" ht="27.75" customHeight="1" x14ac:dyDescent="0.2">
      <c r="B406" s="26"/>
      <c r="C406" s="27" t="s">
        <v>14</v>
      </c>
      <c r="D406" s="28" t="s">
        <v>15</v>
      </c>
      <c r="E406" s="29">
        <v>2200</v>
      </c>
    </row>
    <row r="407" spans="2:5" s="1" customFormat="1" ht="15" customHeight="1" x14ac:dyDescent="0.2">
      <c r="B407" s="26"/>
      <c r="C407" s="27" t="s">
        <v>80</v>
      </c>
      <c r="D407" s="28" t="s">
        <v>81</v>
      </c>
      <c r="E407" s="29">
        <v>1267</v>
      </c>
    </row>
    <row r="408" spans="2:5" s="1" customFormat="1" ht="15" customHeight="1" x14ac:dyDescent="0.2">
      <c r="B408" s="90" t="s">
        <v>269</v>
      </c>
      <c r="C408" s="91"/>
      <c r="D408" s="91"/>
      <c r="E408" s="30">
        <v>600</v>
      </c>
    </row>
    <row r="409" spans="2:5" s="1" customFormat="1" ht="27.75" customHeight="1" x14ac:dyDescent="0.2">
      <c r="B409" s="94" t="s">
        <v>270</v>
      </c>
      <c r="C409" s="95"/>
      <c r="D409" s="95"/>
      <c r="E409" s="35">
        <v>2000</v>
      </c>
    </row>
    <row r="410" spans="2:5" s="1" customFormat="1" ht="15" customHeight="1" x14ac:dyDescent="0.2">
      <c r="B410" s="94" t="s">
        <v>271</v>
      </c>
      <c r="C410" s="95"/>
      <c r="D410" s="95"/>
      <c r="E410" s="35">
        <v>200</v>
      </c>
    </row>
    <row r="411" spans="2:5" s="1" customFormat="1" ht="15" customHeight="1" x14ac:dyDescent="0.2">
      <c r="B411" s="94" t="s">
        <v>132</v>
      </c>
      <c r="C411" s="95"/>
      <c r="D411" s="95"/>
      <c r="E411" s="35">
        <v>1267</v>
      </c>
    </row>
    <row r="412" spans="2:5" s="1" customFormat="1" ht="12.75" x14ac:dyDescent="0.2">
      <c r="B412" s="11"/>
      <c r="C412" s="11"/>
      <c r="D412" s="12"/>
      <c r="E412" s="13"/>
    </row>
    <row r="413" spans="2:5" s="1" customFormat="1" ht="30" customHeight="1" thickBot="1" x14ac:dyDescent="0.25">
      <c r="B413" s="19" t="s">
        <v>3</v>
      </c>
      <c r="C413" s="19" t="s">
        <v>4</v>
      </c>
      <c r="D413" s="20" t="s">
        <v>5</v>
      </c>
      <c r="E413" s="21" t="s">
        <v>6</v>
      </c>
    </row>
    <row r="414" spans="2:5" s="1" customFormat="1" ht="21" customHeight="1" thickTop="1" x14ac:dyDescent="0.2">
      <c r="B414" s="22" t="s">
        <v>272</v>
      </c>
      <c r="C414" s="23"/>
      <c r="D414" s="24" t="s">
        <v>273</v>
      </c>
      <c r="E414" s="25">
        <f>SUM(E415:E420)</f>
        <v>57847</v>
      </c>
    </row>
    <row r="415" spans="2:5" s="1" customFormat="1" ht="15" customHeight="1" x14ac:dyDescent="0.2">
      <c r="B415" s="26"/>
      <c r="C415" s="27" t="s">
        <v>37</v>
      </c>
      <c r="D415" s="28" t="s">
        <v>38</v>
      </c>
      <c r="E415" s="29">
        <v>4355</v>
      </c>
    </row>
    <row r="416" spans="2:5" s="1" customFormat="1" ht="15" customHeight="1" x14ac:dyDescent="0.2">
      <c r="B416" s="26"/>
      <c r="C416" s="27" t="s">
        <v>43</v>
      </c>
      <c r="D416" s="28" t="s">
        <v>44</v>
      </c>
      <c r="E416" s="29">
        <v>250</v>
      </c>
    </row>
    <row r="417" spans="2:5" s="1" customFormat="1" ht="15" customHeight="1" x14ac:dyDescent="0.2">
      <c r="B417" s="26"/>
      <c r="C417" s="27" t="s">
        <v>25</v>
      </c>
      <c r="D417" s="28" t="s">
        <v>26</v>
      </c>
      <c r="E417" s="29">
        <v>600</v>
      </c>
    </row>
    <row r="418" spans="2:5" s="1" customFormat="1" ht="15" customHeight="1" x14ac:dyDescent="0.2">
      <c r="B418" s="26"/>
      <c r="C418" s="27" t="s">
        <v>225</v>
      </c>
      <c r="D418" s="28" t="s">
        <v>226</v>
      </c>
      <c r="E418" s="29">
        <v>5332</v>
      </c>
    </row>
    <row r="419" spans="2:5" s="1" customFormat="1" ht="15" customHeight="1" x14ac:dyDescent="0.2">
      <c r="B419" s="26"/>
      <c r="C419" s="27" t="s">
        <v>274</v>
      </c>
      <c r="D419" s="28" t="s">
        <v>275</v>
      </c>
      <c r="E419" s="29">
        <v>16207</v>
      </c>
    </row>
    <row r="420" spans="2:5" s="1" customFormat="1" ht="15" customHeight="1" x14ac:dyDescent="0.2">
      <c r="B420" s="26"/>
      <c r="C420" s="27" t="s">
        <v>80</v>
      </c>
      <c r="D420" s="28" t="s">
        <v>81</v>
      </c>
      <c r="E420" s="29">
        <v>31103</v>
      </c>
    </row>
    <row r="421" spans="2:5" s="1" customFormat="1" ht="15" customHeight="1" x14ac:dyDescent="0.2">
      <c r="B421" s="90" t="s">
        <v>276</v>
      </c>
      <c r="C421" s="91"/>
      <c r="D421" s="91"/>
      <c r="E421" s="30">
        <v>16462</v>
      </c>
    </row>
    <row r="422" spans="2:5" s="1" customFormat="1" ht="27.75" customHeight="1" x14ac:dyDescent="0.2">
      <c r="B422" s="94" t="s">
        <v>277</v>
      </c>
      <c r="C422" s="95"/>
      <c r="D422" s="95"/>
      <c r="E422" s="35">
        <v>200</v>
      </c>
    </row>
    <row r="423" spans="2:5" s="1" customFormat="1" ht="15" customHeight="1" x14ac:dyDescent="0.2">
      <c r="B423" s="94" t="s">
        <v>278</v>
      </c>
      <c r="C423" s="95"/>
      <c r="D423" s="95"/>
      <c r="E423" s="35">
        <v>4500</v>
      </c>
    </row>
    <row r="424" spans="2:5" s="1" customFormat="1" ht="15" customHeight="1" x14ac:dyDescent="0.2">
      <c r="B424" s="94" t="s">
        <v>279</v>
      </c>
      <c r="C424" s="95"/>
      <c r="D424" s="95"/>
      <c r="E424" s="35">
        <v>250</v>
      </c>
    </row>
    <row r="425" spans="2:5" s="1" customFormat="1" ht="15" customHeight="1" x14ac:dyDescent="0.2">
      <c r="B425" s="94" t="s">
        <v>280</v>
      </c>
      <c r="C425" s="95"/>
      <c r="D425" s="95"/>
      <c r="E425" s="35">
        <v>5332</v>
      </c>
    </row>
    <row r="426" spans="2:5" s="1" customFormat="1" ht="15" customHeight="1" x14ac:dyDescent="0.2">
      <c r="B426" s="94" t="s">
        <v>281</v>
      </c>
      <c r="C426" s="95"/>
      <c r="D426" s="95"/>
      <c r="E426" s="35">
        <v>15553</v>
      </c>
    </row>
    <row r="427" spans="2:5" s="1" customFormat="1" ht="15" customHeight="1" x14ac:dyDescent="0.2">
      <c r="B427" s="94" t="s">
        <v>282</v>
      </c>
      <c r="C427" s="95"/>
      <c r="D427" s="95"/>
      <c r="E427" s="35">
        <v>300</v>
      </c>
    </row>
    <row r="428" spans="2:5" s="1" customFormat="1" ht="15" customHeight="1" x14ac:dyDescent="0.2">
      <c r="B428" s="94" t="s">
        <v>283</v>
      </c>
      <c r="C428" s="95"/>
      <c r="D428" s="95"/>
      <c r="E428" s="35">
        <v>6000</v>
      </c>
    </row>
    <row r="429" spans="2:5" s="1" customFormat="1" ht="15" customHeight="1" x14ac:dyDescent="0.2">
      <c r="B429" s="94" t="s">
        <v>284</v>
      </c>
      <c r="C429" s="95"/>
      <c r="D429" s="95"/>
      <c r="E429" s="35">
        <v>9000</v>
      </c>
    </row>
    <row r="430" spans="2:5" s="1" customFormat="1" ht="15" customHeight="1" x14ac:dyDescent="0.2">
      <c r="B430" s="94" t="s">
        <v>285</v>
      </c>
      <c r="C430" s="95"/>
      <c r="D430" s="95"/>
      <c r="E430" s="35">
        <v>250</v>
      </c>
    </row>
    <row r="431" spans="2:5" s="1" customFormat="1" ht="12.75" x14ac:dyDescent="0.2">
      <c r="B431" s="11"/>
      <c r="C431" s="11"/>
      <c r="D431" s="12"/>
      <c r="E431" s="13"/>
    </row>
    <row r="432" spans="2:5" s="1" customFormat="1" ht="30" customHeight="1" thickBot="1" x14ac:dyDescent="0.25">
      <c r="B432" s="19" t="s">
        <v>3</v>
      </c>
      <c r="C432" s="19" t="s">
        <v>4</v>
      </c>
      <c r="D432" s="20" t="s">
        <v>5</v>
      </c>
      <c r="E432" s="21" t="s">
        <v>6</v>
      </c>
    </row>
    <row r="433" spans="2:5" s="1" customFormat="1" ht="21" customHeight="1" thickTop="1" x14ac:dyDescent="0.2">
      <c r="B433" s="22" t="s">
        <v>286</v>
      </c>
      <c r="C433" s="23"/>
      <c r="D433" s="24" t="s">
        <v>287</v>
      </c>
      <c r="E433" s="25">
        <f>SUM(E434:E434)</f>
        <v>4599</v>
      </c>
    </row>
    <row r="434" spans="2:5" s="1" customFormat="1" ht="15" customHeight="1" x14ac:dyDescent="0.2">
      <c r="B434" s="26"/>
      <c r="C434" s="27" t="s">
        <v>80</v>
      </c>
      <c r="D434" s="28" t="s">
        <v>81</v>
      </c>
      <c r="E434" s="29">
        <v>4599</v>
      </c>
    </row>
    <row r="435" spans="2:5" s="1" customFormat="1" ht="15" customHeight="1" x14ac:dyDescent="0.2">
      <c r="B435" s="90" t="s">
        <v>281</v>
      </c>
      <c r="C435" s="91"/>
      <c r="D435" s="91"/>
      <c r="E435" s="30">
        <v>683</v>
      </c>
    </row>
    <row r="436" spans="2:5" s="1" customFormat="1" ht="27.75" customHeight="1" x14ac:dyDescent="0.2">
      <c r="B436" s="94" t="s">
        <v>288</v>
      </c>
      <c r="C436" s="95"/>
      <c r="D436" s="95"/>
      <c r="E436" s="35">
        <v>3916</v>
      </c>
    </row>
    <row r="437" spans="2:5" s="1" customFormat="1" ht="12.75" x14ac:dyDescent="0.2">
      <c r="B437" s="11"/>
      <c r="C437" s="11"/>
      <c r="D437" s="12"/>
      <c r="E437" s="13"/>
    </row>
    <row r="438" spans="2:5" s="1" customFormat="1" ht="30" customHeight="1" thickBot="1" x14ac:dyDescent="0.25">
      <c r="B438" s="19" t="s">
        <v>3</v>
      </c>
      <c r="C438" s="19" t="s">
        <v>4</v>
      </c>
      <c r="D438" s="20" t="s">
        <v>5</v>
      </c>
      <c r="E438" s="21" t="s">
        <v>6</v>
      </c>
    </row>
    <row r="439" spans="2:5" s="1" customFormat="1" ht="21" customHeight="1" thickTop="1" x14ac:dyDescent="0.2">
      <c r="B439" s="22" t="s">
        <v>289</v>
      </c>
      <c r="C439" s="23"/>
      <c r="D439" s="24" t="s">
        <v>290</v>
      </c>
      <c r="E439" s="25">
        <f>SUM(E440:E440)</f>
        <v>41068</v>
      </c>
    </row>
    <row r="440" spans="2:5" s="1" customFormat="1" ht="15" customHeight="1" x14ac:dyDescent="0.2">
      <c r="B440" s="26"/>
      <c r="C440" s="27" t="s">
        <v>80</v>
      </c>
      <c r="D440" s="28" t="s">
        <v>81</v>
      </c>
      <c r="E440" s="29">
        <v>41068</v>
      </c>
    </row>
    <row r="441" spans="2:5" s="1" customFormat="1" ht="15" customHeight="1" x14ac:dyDescent="0.2">
      <c r="B441" s="90" t="s">
        <v>281</v>
      </c>
      <c r="C441" s="91"/>
      <c r="D441" s="91"/>
      <c r="E441" s="30">
        <v>41068</v>
      </c>
    </row>
    <row r="442" spans="2:5" s="1" customFormat="1" ht="12.75" x14ac:dyDescent="0.2">
      <c r="B442" s="11"/>
      <c r="C442" s="11"/>
      <c r="D442" s="12"/>
      <c r="E442" s="13"/>
    </row>
    <row r="443" spans="2:5" s="1" customFormat="1" ht="30" customHeight="1" thickBot="1" x14ac:dyDescent="0.25">
      <c r="B443" s="19" t="s">
        <v>3</v>
      </c>
      <c r="C443" s="19" t="s">
        <v>4</v>
      </c>
      <c r="D443" s="20" t="s">
        <v>5</v>
      </c>
      <c r="E443" s="21" t="s">
        <v>6</v>
      </c>
    </row>
    <row r="444" spans="2:5" s="1" customFormat="1" ht="21" customHeight="1" thickTop="1" x14ac:dyDescent="0.2">
      <c r="B444" s="22" t="s">
        <v>291</v>
      </c>
      <c r="C444" s="23"/>
      <c r="D444" s="24" t="s">
        <v>292</v>
      </c>
      <c r="E444" s="25">
        <f>SUM(E445:E449)</f>
        <v>348724</v>
      </c>
    </row>
    <row r="445" spans="2:5" s="1" customFormat="1" ht="15" customHeight="1" x14ac:dyDescent="0.2">
      <c r="B445" s="26"/>
      <c r="C445" s="27" t="s">
        <v>37</v>
      </c>
      <c r="D445" s="28" t="s">
        <v>38</v>
      </c>
      <c r="E445" s="29">
        <v>2100</v>
      </c>
    </row>
    <row r="446" spans="2:5" s="1" customFormat="1" ht="15" customHeight="1" x14ac:dyDescent="0.2">
      <c r="B446" s="26"/>
      <c r="C446" s="27" t="s">
        <v>32</v>
      </c>
      <c r="D446" s="28" t="s">
        <v>33</v>
      </c>
      <c r="E446" s="29">
        <v>60</v>
      </c>
    </row>
    <row r="447" spans="2:5" s="1" customFormat="1" ht="15" customHeight="1" x14ac:dyDescent="0.2">
      <c r="B447" s="26"/>
      <c r="C447" s="27" t="s">
        <v>25</v>
      </c>
      <c r="D447" s="28" t="s">
        <v>26</v>
      </c>
      <c r="E447" s="29">
        <v>420</v>
      </c>
    </row>
    <row r="448" spans="2:5" s="1" customFormat="1" ht="15" customHeight="1" x14ac:dyDescent="0.2">
      <c r="B448" s="26"/>
      <c r="C448" s="27" t="s">
        <v>45</v>
      </c>
      <c r="D448" s="28" t="s">
        <v>46</v>
      </c>
      <c r="E448" s="29">
        <v>60</v>
      </c>
    </row>
    <row r="449" spans="2:5" s="1" customFormat="1" ht="15" customHeight="1" x14ac:dyDescent="0.2">
      <c r="B449" s="26"/>
      <c r="C449" s="27" t="s">
        <v>80</v>
      </c>
      <c r="D449" s="28" t="s">
        <v>81</v>
      </c>
      <c r="E449" s="29">
        <v>346084</v>
      </c>
    </row>
    <row r="450" spans="2:5" s="1" customFormat="1" ht="27.75" customHeight="1" x14ac:dyDescent="0.2">
      <c r="B450" s="90" t="s">
        <v>293</v>
      </c>
      <c r="C450" s="91"/>
      <c r="D450" s="91"/>
      <c r="E450" s="30">
        <v>2640</v>
      </c>
    </row>
    <row r="451" spans="2:5" s="1" customFormat="1" ht="15" customHeight="1" x14ac:dyDescent="0.2">
      <c r="B451" s="94" t="s">
        <v>281</v>
      </c>
      <c r="C451" s="95"/>
      <c r="D451" s="95"/>
      <c r="E451" s="35">
        <v>333584</v>
      </c>
    </row>
    <row r="452" spans="2:5" s="1" customFormat="1" ht="41.25" customHeight="1" x14ac:dyDescent="0.2">
      <c r="B452" s="94" t="s">
        <v>294</v>
      </c>
      <c r="C452" s="95"/>
      <c r="D452" s="95"/>
      <c r="E452" s="35">
        <v>10000</v>
      </c>
    </row>
    <row r="453" spans="2:5" s="1" customFormat="1" ht="15" customHeight="1" x14ac:dyDescent="0.2">
      <c r="B453" s="94" t="s">
        <v>284</v>
      </c>
      <c r="C453" s="95"/>
      <c r="D453" s="95"/>
      <c r="E453" s="35">
        <v>2500</v>
      </c>
    </row>
    <row r="454" spans="2:5" s="1" customFormat="1" ht="12.75" x14ac:dyDescent="0.2">
      <c r="B454" s="11"/>
      <c r="C454" s="11"/>
      <c r="D454" s="12"/>
      <c r="E454" s="13"/>
    </row>
    <row r="455" spans="2:5" s="1" customFormat="1" ht="30" customHeight="1" thickBot="1" x14ac:dyDescent="0.25">
      <c r="B455" s="19" t="s">
        <v>3</v>
      </c>
      <c r="C455" s="19" t="s">
        <v>4</v>
      </c>
      <c r="D455" s="20" t="s">
        <v>5</v>
      </c>
      <c r="E455" s="21" t="s">
        <v>6</v>
      </c>
    </row>
    <row r="456" spans="2:5" s="1" customFormat="1" ht="29.25" customHeight="1" thickTop="1" x14ac:dyDescent="0.2">
      <c r="B456" s="22" t="s">
        <v>295</v>
      </c>
      <c r="C456" s="23"/>
      <c r="D456" s="24" t="s">
        <v>296</v>
      </c>
      <c r="E456" s="25">
        <f>SUM(E457:E459)</f>
        <v>2900</v>
      </c>
    </row>
    <row r="457" spans="2:5" s="1" customFormat="1" ht="15" customHeight="1" x14ac:dyDescent="0.2">
      <c r="B457" s="26"/>
      <c r="C457" s="27" t="s">
        <v>25</v>
      </c>
      <c r="D457" s="28" t="s">
        <v>26</v>
      </c>
      <c r="E457" s="29">
        <v>82</v>
      </c>
    </row>
    <row r="458" spans="2:5" s="1" customFormat="1" ht="15" customHeight="1" x14ac:dyDescent="0.2">
      <c r="B458" s="26"/>
      <c r="C458" s="27" t="s">
        <v>69</v>
      </c>
      <c r="D458" s="28" t="s">
        <v>70</v>
      </c>
      <c r="E458" s="29">
        <v>18</v>
      </c>
    </row>
    <row r="459" spans="2:5" s="1" customFormat="1" ht="27.75" customHeight="1" x14ac:dyDescent="0.2">
      <c r="B459" s="26"/>
      <c r="C459" s="27" t="s">
        <v>14</v>
      </c>
      <c r="D459" s="28" t="s">
        <v>15</v>
      </c>
      <c r="E459" s="29">
        <v>2800</v>
      </c>
    </row>
    <row r="460" spans="2:5" s="1" customFormat="1" ht="15" customHeight="1" x14ac:dyDescent="0.2">
      <c r="B460" s="90" t="s">
        <v>297</v>
      </c>
      <c r="C460" s="91"/>
      <c r="D460" s="91"/>
      <c r="E460" s="30">
        <v>100</v>
      </c>
    </row>
    <row r="461" spans="2:5" s="1" customFormat="1" ht="15" customHeight="1" x14ac:dyDescent="0.2">
      <c r="B461" s="94" t="s">
        <v>298</v>
      </c>
      <c r="C461" s="95"/>
      <c r="D461" s="95"/>
      <c r="E461" s="35">
        <v>1000</v>
      </c>
    </row>
    <row r="462" spans="2:5" s="1" customFormat="1" ht="15" customHeight="1" x14ac:dyDescent="0.2">
      <c r="B462" s="94" t="s">
        <v>299</v>
      </c>
      <c r="C462" s="95"/>
      <c r="D462" s="95"/>
      <c r="E462" s="35">
        <v>1800</v>
      </c>
    </row>
    <row r="463" spans="2:5" s="1" customFormat="1" ht="12.75" x14ac:dyDescent="0.2">
      <c r="B463" s="11"/>
      <c r="C463" s="11"/>
      <c r="D463" s="12"/>
      <c r="E463" s="13"/>
    </row>
    <row r="464" spans="2:5" s="1" customFormat="1" ht="30" customHeight="1" thickBot="1" x14ac:dyDescent="0.25">
      <c r="B464" s="19" t="s">
        <v>3</v>
      </c>
      <c r="C464" s="19" t="s">
        <v>4</v>
      </c>
      <c r="D464" s="20" t="s">
        <v>5</v>
      </c>
      <c r="E464" s="21" t="s">
        <v>6</v>
      </c>
    </row>
    <row r="465" spans="2:5" s="1" customFormat="1" ht="21" customHeight="1" thickTop="1" x14ac:dyDescent="0.2">
      <c r="B465" s="22" t="s">
        <v>300</v>
      </c>
      <c r="C465" s="23"/>
      <c r="D465" s="24" t="s">
        <v>301</v>
      </c>
      <c r="E465" s="25">
        <f>SUM(E466:E466)</f>
        <v>1000</v>
      </c>
    </row>
    <row r="466" spans="2:5" s="1" customFormat="1" ht="27.75" customHeight="1" x14ac:dyDescent="0.2">
      <c r="B466" s="26"/>
      <c r="C466" s="27" t="s">
        <v>14</v>
      </c>
      <c r="D466" s="28" t="s">
        <v>15</v>
      </c>
      <c r="E466" s="29">
        <v>1000</v>
      </c>
    </row>
    <row r="467" spans="2:5" s="1" customFormat="1" ht="15" customHeight="1" x14ac:dyDescent="0.2">
      <c r="B467" s="90" t="s">
        <v>302</v>
      </c>
      <c r="C467" s="91"/>
      <c r="D467" s="91"/>
      <c r="E467" s="30">
        <v>1000</v>
      </c>
    </row>
    <row r="468" spans="2:5" s="1" customFormat="1" ht="12.75" x14ac:dyDescent="0.2">
      <c r="B468" s="11"/>
      <c r="C468" s="11"/>
      <c r="D468" s="12"/>
      <c r="E468" s="13"/>
    </row>
    <row r="469" spans="2:5" s="1" customFormat="1" ht="30" customHeight="1" thickBot="1" x14ac:dyDescent="0.25">
      <c r="B469" s="19" t="s">
        <v>3</v>
      </c>
      <c r="C469" s="19" t="s">
        <v>4</v>
      </c>
      <c r="D469" s="20" t="s">
        <v>5</v>
      </c>
      <c r="E469" s="21" t="s">
        <v>6</v>
      </c>
    </row>
    <row r="470" spans="2:5" s="1" customFormat="1" ht="21" customHeight="1" thickTop="1" x14ac:dyDescent="0.2">
      <c r="B470" s="22" t="s">
        <v>303</v>
      </c>
      <c r="C470" s="23"/>
      <c r="D470" s="24" t="s">
        <v>304</v>
      </c>
      <c r="E470" s="25">
        <f>SUM(E471:E474)</f>
        <v>19194</v>
      </c>
    </row>
    <row r="471" spans="2:5" s="1" customFormat="1" ht="15" customHeight="1" x14ac:dyDescent="0.2">
      <c r="B471" s="26"/>
      <c r="C471" s="27" t="s">
        <v>305</v>
      </c>
      <c r="D471" s="28" t="s">
        <v>306</v>
      </c>
      <c r="E471" s="29">
        <v>204</v>
      </c>
    </row>
    <row r="472" spans="2:5" s="1" customFormat="1" ht="15" customHeight="1" x14ac:dyDescent="0.2">
      <c r="B472" s="26"/>
      <c r="C472" s="27" t="s">
        <v>43</v>
      </c>
      <c r="D472" s="28" t="s">
        <v>44</v>
      </c>
      <c r="E472" s="29">
        <v>3000</v>
      </c>
    </row>
    <row r="473" spans="2:5" s="1" customFormat="1" ht="15" customHeight="1" x14ac:dyDescent="0.2">
      <c r="B473" s="26"/>
      <c r="C473" s="27" t="s">
        <v>25</v>
      </c>
      <c r="D473" s="28" t="s">
        <v>26</v>
      </c>
      <c r="E473" s="29">
        <v>8310</v>
      </c>
    </row>
    <row r="474" spans="2:5" s="1" customFormat="1" ht="15" customHeight="1" x14ac:dyDescent="0.2">
      <c r="B474" s="26"/>
      <c r="C474" s="27" t="s">
        <v>51</v>
      </c>
      <c r="D474" s="28" t="s">
        <v>52</v>
      </c>
      <c r="E474" s="29">
        <v>7680</v>
      </c>
    </row>
    <row r="475" spans="2:5" s="1" customFormat="1" ht="15" customHeight="1" x14ac:dyDescent="0.2">
      <c r="B475" s="90" t="s">
        <v>307</v>
      </c>
      <c r="C475" s="91"/>
      <c r="D475" s="91"/>
      <c r="E475" s="30">
        <v>410</v>
      </c>
    </row>
    <row r="476" spans="2:5" s="1" customFormat="1" ht="15" customHeight="1" x14ac:dyDescent="0.2">
      <c r="B476" s="94" t="s">
        <v>308</v>
      </c>
      <c r="C476" s="95"/>
      <c r="D476" s="95"/>
      <c r="E476" s="35">
        <v>4000</v>
      </c>
    </row>
    <row r="477" spans="2:5" s="1" customFormat="1" ht="15" customHeight="1" x14ac:dyDescent="0.2">
      <c r="B477" s="94" t="s">
        <v>309</v>
      </c>
      <c r="C477" s="95"/>
      <c r="D477" s="95"/>
      <c r="E477" s="35">
        <v>3680</v>
      </c>
    </row>
    <row r="478" spans="2:5" s="1" customFormat="1" ht="15" customHeight="1" x14ac:dyDescent="0.2">
      <c r="B478" s="94" t="s">
        <v>310</v>
      </c>
      <c r="C478" s="95"/>
      <c r="D478" s="95"/>
      <c r="E478" s="35">
        <v>4000</v>
      </c>
    </row>
    <row r="479" spans="2:5" s="1" customFormat="1" ht="15" customHeight="1" x14ac:dyDescent="0.2">
      <c r="B479" s="94" t="s">
        <v>311</v>
      </c>
      <c r="C479" s="95"/>
      <c r="D479" s="95"/>
      <c r="E479" s="35">
        <v>900</v>
      </c>
    </row>
    <row r="480" spans="2:5" s="1" customFormat="1" ht="15" customHeight="1" x14ac:dyDescent="0.2">
      <c r="B480" s="94" t="s">
        <v>312</v>
      </c>
      <c r="C480" s="95"/>
      <c r="D480" s="95"/>
      <c r="E480" s="35">
        <v>6000</v>
      </c>
    </row>
    <row r="481" spans="2:5" s="1" customFormat="1" ht="15" customHeight="1" x14ac:dyDescent="0.2">
      <c r="B481" s="94" t="s">
        <v>313</v>
      </c>
      <c r="C481" s="95"/>
      <c r="D481" s="95"/>
      <c r="E481" s="35">
        <v>204</v>
      </c>
    </row>
    <row r="482" spans="2:5" s="1" customFormat="1" ht="12.75" x14ac:dyDescent="0.2">
      <c r="B482" s="11"/>
      <c r="C482" s="11"/>
      <c r="D482" s="12"/>
      <c r="E482" s="13"/>
    </row>
    <row r="483" spans="2:5" s="1" customFormat="1" ht="30" customHeight="1" thickBot="1" x14ac:dyDescent="0.25">
      <c r="B483" s="19" t="s">
        <v>3</v>
      </c>
      <c r="C483" s="19" t="s">
        <v>4</v>
      </c>
      <c r="D483" s="20" t="s">
        <v>5</v>
      </c>
      <c r="E483" s="21" t="s">
        <v>6</v>
      </c>
    </row>
    <row r="484" spans="2:5" s="1" customFormat="1" ht="21" customHeight="1" thickTop="1" x14ac:dyDescent="0.2">
      <c r="B484" s="22" t="s">
        <v>314</v>
      </c>
      <c r="C484" s="23"/>
      <c r="D484" s="24" t="s">
        <v>315</v>
      </c>
      <c r="E484" s="25">
        <f>SUM(E485:E486)</f>
        <v>1300</v>
      </c>
    </row>
    <row r="485" spans="2:5" s="1" customFormat="1" ht="15" customHeight="1" x14ac:dyDescent="0.2">
      <c r="B485" s="26"/>
      <c r="C485" s="27" t="s">
        <v>43</v>
      </c>
      <c r="D485" s="28" t="s">
        <v>44</v>
      </c>
      <c r="E485" s="29">
        <v>100</v>
      </c>
    </row>
    <row r="486" spans="2:5" s="1" customFormat="1" ht="15" customHeight="1" x14ac:dyDescent="0.2">
      <c r="B486" s="26"/>
      <c r="C486" s="27" t="s">
        <v>25</v>
      </c>
      <c r="D486" s="28" t="s">
        <v>26</v>
      </c>
      <c r="E486" s="29">
        <v>1200</v>
      </c>
    </row>
    <row r="487" spans="2:5" s="1" customFormat="1" ht="15" customHeight="1" x14ac:dyDescent="0.2">
      <c r="B487" s="90" t="s">
        <v>316</v>
      </c>
      <c r="C487" s="91"/>
      <c r="D487" s="91"/>
      <c r="E487" s="30">
        <v>100</v>
      </c>
    </row>
    <row r="488" spans="2:5" s="1" customFormat="1" ht="15" customHeight="1" x14ac:dyDescent="0.2">
      <c r="B488" s="94" t="s">
        <v>317</v>
      </c>
      <c r="C488" s="95"/>
      <c r="D488" s="95"/>
      <c r="E488" s="35">
        <v>100</v>
      </c>
    </row>
    <row r="489" spans="2:5" s="1" customFormat="1" ht="15" customHeight="1" x14ac:dyDescent="0.2">
      <c r="B489" s="94" t="s">
        <v>318</v>
      </c>
      <c r="C489" s="95"/>
      <c r="D489" s="95"/>
      <c r="E489" s="35">
        <v>1100</v>
      </c>
    </row>
    <row r="490" spans="2:5" s="1" customFormat="1" ht="12.75" x14ac:dyDescent="0.2">
      <c r="B490" s="11"/>
      <c r="C490" s="11"/>
      <c r="D490" s="12"/>
      <c r="E490" s="13"/>
    </row>
    <row r="491" spans="2:5" s="1" customFormat="1" ht="30" customHeight="1" thickBot="1" x14ac:dyDescent="0.25">
      <c r="B491" s="19" t="s">
        <v>3</v>
      </c>
      <c r="C491" s="19" t="s">
        <v>4</v>
      </c>
      <c r="D491" s="20" t="s">
        <v>5</v>
      </c>
      <c r="E491" s="21" t="s">
        <v>6</v>
      </c>
    </row>
    <row r="492" spans="2:5" s="1" customFormat="1" ht="21" customHeight="1" thickTop="1" x14ac:dyDescent="0.2">
      <c r="B492" s="22" t="s">
        <v>319</v>
      </c>
      <c r="C492" s="23"/>
      <c r="D492" s="24" t="s">
        <v>320</v>
      </c>
      <c r="E492" s="25">
        <f>SUM(E493:E500)</f>
        <v>65065</v>
      </c>
    </row>
    <row r="493" spans="2:5" s="1" customFormat="1" ht="15" customHeight="1" x14ac:dyDescent="0.2">
      <c r="B493" s="26"/>
      <c r="C493" s="27" t="s">
        <v>305</v>
      </c>
      <c r="D493" s="28" t="s">
        <v>306</v>
      </c>
      <c r="E493" s="29">
        <v>500</v>
      </c>
    </row>
    <row r="494" spans="2:5" s="1" customFormat="1" ht="15" customHeight="1" x14ac:dyDescent="0.2">
      <c r="B494" s="26"/>
      <c r="C494" s="27" t="s">
        <v>43</v>
      </c>
      <c r="D494" s="28" t="s">
        <v>44</v>
      </c>
      <c r="E494" s="29">
        <v>1200</v>
      </c>
    </row>
    <row r="495" spans="2:5" s="1" customFormat="1" ht="15" customHeight="1" x14ac:dyDescent="0.2">
      <c r="B495" s="26"/>
      <c r="C495" s="27" t="s">
        <v>25</v>
      </c>
      <c r="D495" s="28" t="s">
        <v>26</v>
      </c>
      <c r="E495" s="29">
        <v>25840</v>
      </c>
    </row>
    <row r="496" spans="2:5" s="1" customFormat="1" ht="27.75" customHeight="1" x14ac:dyDescent="0.2">
      <c r="B496" s="26"/>
      <c r="C496" s="27" t="s">
        <v>116</v>
      </c>
      <c r="D496" s="28" t="s">
        <v>117</v>
      </c>
      <c r="E496" s="29">
        <v>14000</v>
      </c>
    </row>
    <row r="497" spans="2:5" s="1" customFormat="1" ht="27.75" customHeight="1" x14ac:dyDescent="0.2">
      <c r="B497" s="26"/>
      <c r="C497" s="27" t="s">
        <v>14</v>
      </c>
      <c r="D497" s="28" t="s">
        <v>15</v>
      </c>
      <c r="E497" s="29">
        <v>5000</v>
      </c>
    </row>
    <row r="498" spans="2:5" s="1" customFormat="1" ht="15" customHeight="1" x14ac:dyDescent="0.2">
      <c r="B498" s="26"/>
      <c r="C498" s="27" t="s">
        <v>51</v>
      </c>
      <c r="D498" s="28" t="s">
        <v>52</v>
      </c>
      <c r="E498" s="29">
        <v>525</v>
      </c>
    </row>
    <row r="499" spans="2:5" s="1" customFormat="1" ht="27.75" customHeight="1" x14ac:dyDescent="0.2">
      <c r="B499" s="26"/>
      <c r="C499" s="27" t="s">
        <v>321</v>
      </c>
      <c r="D499" s="28" t="s">
        <v>322</v>
      </c>
      <c r="E499" s="29">
        <v>3000</v>
      </c>
    </row>
    <row r="500" spans="2:5" s="1" customFormat="1" ht="15" customHeight="1" x14ac:dyDescent="0.2">
      <c r="B500" s="26"/>
      <c r="C500" s="27" t="s">
        <v>106</v>
      </c>
      <c r="D500" s="28" t="s">
        <v>107</v>
      </c>
      <c r="E500" s="29">
        <v>15000</v>
      </c>
    </row>
    <row r="501" spans="2:5" s="1" customFormat="1" ht="15" customHeight="1" x14ac:dyDescent="0.2">
      <c r="B501" s="90" t="s">
        <v>323</v>
      </c>
      <c r="C501" s="91"/>
      <c r="D501" s="91"/>
      <c r="E501" s="30">
        <v>1200</v>
      </c>
    </row>
    <row r="502" spans="2:5" s="1" customFormat="1" ht="15" customHeight="1" x14ac:dyDescent="0.2">
      <c r="B502" s="94" t="s">
        <v>324</v>
      </c>
      <c r="C502" s="95"/>
      <c r="D502" s="95"/>
      <c r="E502" s="35">
        <v>525</v>
      </c>
    </row>
    <row r="503" spans="2:5" s="1" customFormat="1" ht="27.75" customHeight="1" x14ac:dyDescent="0.2">
      <c r="B503" s="94" t="s">
        <v>325</v>
      </c>
      <c r="C503" s="95"/>
      <c r="D503" s="95"/>
      <c r="E503" s="35">
        <v>5000</v>
      </c>
    </row>
    <row r="504" spans="2:5" s="1" customFormat="1" ht="15" customHeight="1" x14ac:dyDescent="0.2">
      <c r="B504" s="94" t="s">
        <v>326</v>
      </c>
      <c r="C504" s="95"/>
      <c r="D504" s="95"/>
      <c r="E504" s="35">
        <v>22940</v>
      </c>
    </row>
    <row r="505" spans="2:5" s="1" customFormat="1" ht="15" customHeight="1" x14ac:dyDescent="0.2">
      <c r="B505" s="92" t="s">
        <v>327</v>
      </c>
      <c r="C505" s="93"/>
      <c r="D505" s="93"/>
      <c r="E505" s="36">
        <v>3000</v>
      </c>
    </row>
    <row r="506" spans="2:5" s="1" customFormat="1" ht="15" customHeight="1" x14ac:dyDescent="0.2">
      <c r="B506" s="94" t="s">
        <v>328</v>
      </c>
      <c r="C506" s="95"/>
      <c r="D506" s="95"/>
      <c r="E506" s="35">
        <v>15000</v>
      </c>
    </row>
    <row r="507" spans="2:5" s="1" customFormat="1" ht="15" customHeight="1" x14ac:dyDescent="0.2">
      <c r="B507" s="94" t="s">
        <v>329</v>
      </c>
      <c r="C507" s="95"/>
      <c r="D507" s="95"/>
      <c r="E507" s="35">
        <v>13000</v>
      </c>
    </row>
    <row r="508" spans="2:5" s="1" customFormat="1" ht="15" customHeight="1" x14ac:dyDescent="0.2">
      <c r="B508" s="94" t="s">
        <v>330</v>
      </c>
      <c r="C508" s="95"/>
      <c r="D508" s="95"/>
      <c r="E508" s="35">
        <v>1000</v>
      </c>
    </row>
    <row r="509" spans="2:5" s="1" customFormat="1" ht="15" customHeight="1" x14ac:dyDescent="0.2">
      <c r="B509" s="94" t="s">
        <v>331</v>
      </c>
      <c r="C509" s="95"/>
      <c r="D509" s="95"/>
      <c r="E509" s="35">
        <v>400</v>
      </c>
    </row>
    <row r="510" spans="2:5" s="1" customFormat="1" ht="15" customHeight="1" x14ac:dyDescent="0.2">
      <c r="B510" s="94" t="s">
        <v>332</v>
      </c>
      <c r="C510" s="95"/>
      <c r="D510" s="95"/>
      <c r="E510" s="35">
        <v>3000</v>
      </c>
    </row>
    <row r="511" spans="2:5" s="1" customFormat="1" ht="12.75" x14ac:dyDescent="0.2">
      <c r="B511" s="11"/>
      <c r="C511" s="11"/>
      <c r="D511" s="12"/>
      <c r="E511" s="13"/>
    </row>
    <row r="512" spans="2:5" s="1" customFormat="1" ht="30" customHeight="1" thickBot="1" x14ac:dyDescent="0.25">
      <c r="B512" s="19" t="s">
        <v>3</v>
      </c>
      <c r="C512" s="19" t="s">
        <v>4</v>
      </c>
      <c r="D512" s="20" t="s">
        <v>5</v>
      </c>
      <c r="E512" s="21" t="s">
        <v>6</v>
      </c>
    </row>
    <row r="513" spans="2:5" s="1" customFormat="1" ht="21" customHeight="1" thickTop="1" x14ac:dyDescent="0.2">
      <c r="B513" s="22" t="s">
        <v>333</v>
      </c>
      <c r="C513" s="23"/>
      <c r="D513" s="24" t="s">
        <v>334</v>
      </c>
      <c r="E513" s="25">
        <f>SUM(E514:E528)</f>
        <v>75167</v>
      </c>
    </row>
    <row r="514" spans="2:5" s="1" customFormat="1" ht="15" customHeight="1" x14ac:dyDescent="0.2">
      <c r="B514" s="26"/>
      <c r="C514" s="27" t="s">
        <v>32</v>
      </c>
      <c r="D514" s="28" t="s">
        <v>33</v>
      </c>
      <c r="E514" s="29">
        <v>600</v>
      </c>
    </row>
    <row r="515" spans="2:5" s="1" customFormat="1" ht="15" customHeight="1" x14ac:dyDescent="0.2">
      <c r="B515" s="26"/>
      <c r="C515" s="27" t="s">
        <v>335</v>
      </c>
      <c r="D515" s="28" t="s">
        <v>336</v>
      </c>
      <c r="E515" s="29">
        <v>7586</v>
      </c>
    </row>
    <row r="516" spans="2:5" s="1" customFormat="1" ht="15" customHeight="1" x14ac:dyDescent="0.2">
      <c r="B516" s="26"/>
      <c r="C516" s="27" t="s">
        <v>337</v>
      </c>
      <c r="D516" s="28" t="s">
        <v>338</v>
      </c>
      <c r="E516" s="29">
        <v>140</v>
      </c>
    </row>
    <row r="517" spans="2:5" s="1" customFormat="1" ht="15" customHeight="1" x14ac:dyDescent="0.2">
      <c r="B517" s="26"/>
      <c r="C517" s="27" t="s">
        <v>339</v>
      </c>
      <c r="D517" s="28" t="s">
        <v>340</v>
      </c>
      <c r="E517" s="29">
        <v>690</v>
      </c>
    </row>
    <row r="518" spans="2:5" s="1" customFormat="1" ht="15" customHeight="1" x14ac:dyDescent="0.2">
      <c r="B518" s="26"/>
      <c r="C518" s="27" t="s">
        <v>341</v>
      </c>
      <c r="D518" s="28" t="s">
        <v>342</v>
      </c>
      <c r="E518" s="29">
        <v>770</v>
      </c>
    </row>
    <row r="519" spans="2:5" s="1" customFormat="1" ht="15" customHeight="1" x14ac:dyDescent="0.2">
      <c r="B519" s="26"/>
      <c r="C519" s="27" t="s">
        <v>343</v>
      </c>
      <c r="D519" s="28" t="s">
        <v>344</v>
      </c>
      <c r="E519" s="29">
        <v>3</v>
      </c>
    </row>
    <row r="520" spans="2:5" s="1" customFormat="1" ht="15" customHeight="1" x14ac:dyDescent="0.2">
      <c r="B520" s="26"/>
      <c r="C520" s="27" t="s">
        <v>41</v>
      </c>
      <c r="D520" s="28" t="s">
        <v>42</v>
      </c>
      <c r="E520" s="29">
        <v>710</v>
      </c>
    </row>
    <row r="521" spans="2:5" s="1" customFormat="1" ht="15" customHeight="1" x14ac:dyDescent="0.2">
      <c r="B521" s="26"/>
      <c r="C521" s="27" t="s">
        <v>43</v>
      </c>
      <c r="D521" s="28" t="s">
        <v>44</v>
      </c>
      <c r="E521" s="29">
        <v>4000</v>
      </c>
    </row>
    <row r="522" spans="2:5" s="1" customFormat="1" ht="15" customHeight="1" x14ac:dyDescent="0.2">
      <c r="B522" s="26"/>
      <c r="C522" s="27" t="s">
        <v>25</v>
      </c>
      <c r="D522" s="28" t="s">
        <v>26</v>
      </c>
      <c r="E522" s="29">
        <v>9613</v>
      </c>
    </row>
    <row r="523" spans="2:5" s="1" customFormat="1" ht="15" customHeight="1" x14ac:dyDescent="0.2">
      <c r="B523" s="26"/>
      <c r="C523" s="27" t="s">
        <v>47</v>
      </c>
      <c r="D523" s="28" t="s">
        <v>48</v>
      </c>
      <c r="E523" s="29">
        <v>195</v>
      </c>
    </row>
    <row r="524" spans="2:5" s="1" customFormat="1" ht="15" customHeight="1" x14ac:dyDescent="0.2">
      <c r="B524" s="26"/>
      <c r="C524" s="27" t="s">
        <v>250</v>
      </c>
      <c r="D524" s="28" t="s">
        <v>251</v>
      </c>
      <c r="E524" s="29">
        <v>36000</v>
      </c>
    </row>
    <row r="525" spans="2:5" s="1" customFormat="1" ht="27.75" customHeight="1" x14ac:dyDescent="0.2">
      <c r="B525" s="26"/>
      <c r="C525" s="27" t="s">
        <v>116</v>
      </c>
      <c r="D525" s="28" t="s">
        <v>117</v>
      </c>
      <c r="E525" s="29">
        <v>11900</v>
      </c>
    </row>
    <row r="526" spans="2:5" s="1" customFormat="1" ht="15" customHeight="1" x14ac:dyDescent="0.2">
      <c r="B526" s="26"/>
      <c r="C526" s="27" t="s">
        <v>345</v>
      </c>
      <c r="D526" s="28" t="s">
        <v>346</v>
      </c>
      <c r="E526" s="29">
        <v>50</v>
      </c>
    </row>
    <row r="527" spans="2:5" s="1" customFormat="1" ht="15" customHeight="1" x14ac:dyDescent="0.2">
      <c r="B527" s="26"/>
      <c r="C527" s="27" t="s">
        <v>347</v>
      </c>
      <c r="D527" s="28" t="s">
        <v>348</v>
      </c>
      <c r="E527" s="29">
        <v>2900</v>
      </c>
    </row>
    <row r="528" spans="2:5" s="1" customFormat="1" ht="15" customHeight="1" x14ac:dyDescent="0.2">
      <c r="B528" s="26"/>
      <c r="C528" s="27" t="s">
        <v>349</v>
      </c>
      <c r="D528" s="28" t="s">
        <v>350</v>
      </c>
      <c r="E528" s="29">
        <v>10</v>
      </c>
    </row>
    <row r="529" spans="2:5" s="1" customFormat="1" ht="15" customHeight="1" x14ac:dyDescent="0.2">
      <c r="B529" s="90" t="s">
        <v>77</v>
      </c>
      <c r="C529" s="91"/>
      <c r="D529" s="91"/>
      <c r="E529" s="30">
        <v>180</v>
      </c>
    </row>
    <row r="530" spans="2:5" s="1" customFormat="1" ht="15" customHeight="1" x14ac:dyDescent="0.2">
      <c r="B530" s="96" t="s">
        <v>351</v>
      </c>
      <c r="C530" s="96"/>
      <c r="D530" s="96"/>
      <c r="E530" s="35">
        <v>1700</v>
      </c>
    </row>
    <row r="531" spans="2:5" s="1" customFormat="1" ht="15" customHeight="1" x14ac:dyDescent="0.2">
      <c r="B531" s="96" t="s">
        <v>352</v>
      </c>
      <c r="C531" s="96"/>
      <c r="D531" s="96"/>
      <c r="E531" s="35">
        <v>600</v>
      </c>
    </row>
    <row r="532" spans="2:5" s="1" customFormat="1" ht="27.75" customHeight="1" x14ac:dyDescent="0.2">
      <c r="B532" s="96" t="s">
        <v>353</v>
      </c>
      <c r="C532" s="96"/>
      <c r="D532" s="96"/>
      <c r="E532" s="35">
        <v>1651</v>
      </c>
    </row>
    <row r="533" spans="2:5" s="1" customFormat="1" ht="27.75" customHeight="1" x14ac:dyDescent="0.2">
      <c r="B533" s="96" t="s">
        <v>354</v>
      </c>
      <c r="C533" s="96"/>
      <c r="D533" s="96"/>
      <c r="E533" s="35">
        <v>2000</v>
      </c>
    </row>
    <row r="534" spans="2:5" s="1" customFormat="1" ht="15" customHeight="1" x14ac:dyDescent="0.2">
      <c r="B534" s="94" t="s">
        <v>355</v>
      </c>
      <c r="C534" s="95"/>
      <c r="D534" s="95"/>
      <c r="E534" s="35">
        <v>2510</v>
      </c>
    </row>
    <row r="535" spans="2:5" s="1" customFormat="1" ht="15" customHeight="1" x14ac:dyDescent="0.2">
      <c r="B535" s="94" t="s">
        <v>42</v>
      </c>
      <c r="C535" s="95"/>
      <c r="D535" s="95"/>
      <c r="E535" s="35">
        <v>100</v>
      </c>
    </row>
    <row r="536" spans="2:5" s="1" customFormat="1" ht="15" customHeight="1" x14ac:dyDescent="0.2">
      <c r="B536" s="94" t="s">
        <v>356</v>
      </c>
      <c r="C536" s="95"/>
      <c r="D536" s="95"/>
      <c r="E536" s="35">
        <v>2900</v>
      </c>
    </row>
    <row r="537" spans="2:5" s="1" customFormat="1" ht="15" customHeight="1" x14ac:dyDescent="0.2">
      <c r="B537" s="94" t="s">
        <v>357</v>
      </c>
      <c r="C537" s="95"/>
      <c r="D537" s="95"/>
      <c r="E537" s="35">
        <v>600</v>
      </c>
    </row>
    <row r="538" spans="2:5" s="1" customFormat="1" ht="15" customHeight="1" x14ac:dyDescent="0.2">
      <c r="B538" s="94" t="s">
        <v>358</v>
      </c>
      <c r="C538" s="95"/>
      <c r="D538" s="95"/>
      <c r="E538" s="35">
        <v>11900</v>
      </c>
    </row>
    <row r="539" spans="2:5" s="1" customFormat="1" ht="15" customHeight="1" x14ac:dyDescent="0.2">
      <c r="B539" s="94" t="s">
        <v>359</v>
      </c>
      <c r="C539" s="95"/>
      <c r="D539" s="95"/>
      <c r="E539" s="35">
        <v>1423</v>
      </c>
    </row>
    <row r="540" spans="2:5" s="1" customFormat="1" ht="15" customHeight="1" x14ac:dyDescent="0.2">
      <c r="B540" s="94" t="s">
        <v>360</v>
      </c>
      <c r="C540" s="95"/>
      <c r="D540" s="95"/>
      <c r="E540" s="35">
        <v>40000</v>
      </c>
    </row>
    <row r="541" spans="2:5" s="1" customFormat="1" ht="27.75" customHeight="1" x14ac:dyDescent="0.2">
      <c r="B541" s="94" t="s">
        <v>361</v>
      </c>
      <c r="C541" s="95"/>
      <c r="D541" s="95"/>
      <c r="E541" s="35">
        <v>9603</v>
      </c>
    </row>
    <row r="542" spans="2:5" s="1" customFormat="1" ht="12.75" x14ac:dyDescent="0.2">
      <c r="B542" s="11"/>
      <c r="C542" s="11"/>
      <c r="D542" s="12"/>
      <c r="E542" s="13"/>
    </row>
    <row r="543" spans="2:5" s="1" customFormat="1" ht="30" customHeight="1" thickBot="1" x14ac:dyDescent="0.25">
      <c r="B543" s="19" t="s">
        <v>3</v>
      </c>
      <c r="C543" s="19" t="s">
        <v>4</v>
      </c>
      <c r="D543" s="20" t="s">
        <v>5</v>
      </c>
      <c r="E543" s="21" t="s">
        <v>6</v>
      </c>
    </row>
    <row r="544" spans="2:5" s="1" customFormat="1" ht="21" customHeight="1" thickTop="1" x14ac:dyDescent="0.2">
      <c r="B544" s="22" t="s">
        <v>362</v>
      </c>
      <c r="C544" s="23"/>
      <c r="D544" s="24" t="s">
        <v>363</v>
      </c>
      <c r="E544" s="25">
        <f>SUM(E545:E545)</f>
        <v>2500</v>
      </c>
    </row>
    <row r="545" spans="2:5" s="1" customFormat="1" ht="15" customHeight="1" x14ac:dyDescent="0.2">
      <c r="B545" s="26"/>
      <c r="C545" s="27" t="s">
        <v>106</v>
      </c>
      <c r="D545" s="28" t="s">
        <v>107</v>
      </c>
      <c r="E545" s="29">
        <v>2500</v>
      </c>
    </row>
    <row r="546" spans="2:5" s="1" customFormat="1" ht="15" customHeight="1" x14ac:dyDescent="0.2">
      <c r="B546" s="90" t="s">
        <v>364</v>
      </c>
      <c r="C546" s="91"/>
      <c r="D546" s="91"/>
      <c r="E546" s="30">
        <v>2500</v>
      </c>
    </row>
    <row r="547" spans="2:5" s="1" customFormat="1" ht="12.75" x14ac:dyDescent="0.2">
      <c r="B547" s="11"/>
      <c r="C547" s="11"/>
      <c r="D547" s="12"/>
      <c r="E547" s="13"/>
    </row>
    <row r="548" spans="2:5" s="1" customFormat="1" ht="30" customHeight="1" thickBot="1" x14ac:dyDescent="0.25">
      <c r="B548" s="19" t="s">
        <v>3</v>
      </c>
      <c r="C548" s="19" t="s">
        <v>4</v>
      </c>
      <c r="D548" s="20" t="s">
        <v>5</v>
      </c>
      <c r="E548" s="21" t="s">
        <v>6</v>
      </c>
    </row>
    <row r="549" spans="2:5" s="1" customFormat="1" ht="21" customHeight="1" thickTop="1" x14ac:dyDescent="0.2">
      <c r="B549" s="22" t="s">
        <v>365</v>
      </c>
      <c r="C549" s="23"/>
      <c r="D549" s="24" t="s">
        <v>366</v>
      </c>
      <c r="E549" s="25">
        <f>SUM(E550:E550)</f>
        <v>7450</v>
      </c>
    </row>
    <row r="550" spans="2:5" s="1" customFormat="1" ht="15" customHeight="1" x14ac:dyDescent="0.2">
      <c r="B550" s="26"/>
      <c r="C550" s="27" t="s">
        <v>25</v>
      </c>
      <c r="D550" s="28" t="s">
        <v>26</v>
      </c>
      <c r="E550" s="29">
        <v>7450</v>
      </c>
    </row>
    <row r="551" spans="2:5" s="1" customFormat="1" ht="15" customHeight="1" x14ac:dyDescent="0.2">
      <c r="B551" s="90" t="s">
        <v>367</v>
      </c>
      <c r="C551" s="91"/>
      <c r="D551" s="91"/>
      <c r="E551" s="30">
        <v>100</v>
      </c>
    </row>
    <row r="552" spans="2:5" s="1" customFormat="1" ht="15" customHeight="1" x14ac:dyDescent="0.2">
      <c r="B552" s="94" t="s">
        <v>368</v>
      </c>
      <c r="C552" s="95"/>
      <c r="D552" s="95"/>
      <c r="E552" s="35">
        <v>2050</v>
      </c>
    </row>
    <row r="553" spans="2:5" s="1" customFormat="1" ht="27.75" customHeight="1" x14ac:dyDescent="0.2">
      <c r="B553" s="94" t="s">
        <v>369</v>
      </c>
      <c r="C553" s="95"/>
      <c r="D553" s="95"/>
      <c r="E553" s="35">
        <v>4200</v>
      </c>
    </row>
    <row r="554" spans="2:5" s="1" customFormat="1" ht="15" customHeight="1" x14ac:dyDescent="0.2">
      <c r="B554" s="94" t="s">
        <v>370</v>
      </c>
      <c r="C554" s="95"/>
      <c r="D554" s="95"/>
      <c r="E554" s="35">
        <v>1100</v>
      </c>
    </row>
    <row r="555" spans="2:5" s="1" customFormat="1" ht="12.75" x14ac:dyDescent="0.2">
      <c r="B555" s="11"/>
      <c r="C555" s="11"/>
      <c r="D555" s="12"/>
      <c r="E555" s="13"/>
    </row>
    <row r="556" spans="2:5" s="1" customFormat="1" ht="30" customHeight="1" thickBot="1" x14ac:dyDescent="0.25">
      <c r="B556" s="19" t="s">
        <v>3</v>
      </c>
      <c r="C556" s="19" t="s">
        <v>4</v>
      </c>
      <c r="D556" s="20" t="s">
        <v>5</v>
      </c>
      <c r="E556" s="21" t="s">
        <v>6</v>
      </c>
    </row>
    <row r="557" spans="2:5" s="1" customFormat="1" ht="21" customHeight="1" thickTop="1" x14ac:dyDescent="0.2">
      <c r="B557" s="22" t="s">
        <v>371</v>
      </c>
      <c r="C557" s="23"/>
      <c r="D557" s="24" t="s">
        <v>372</v>
      </c>
      <c r="E557" s="25">
        <f>SUM(E558:E559)</f>
        <v>1300</v>
      </c>
    </row>
    <row r="558" spans="2:5" s="1" customFormat="1" ht="27.75" customHeight="1" x14ac:dyDescent="0.2">
      <c r="B558" s="26"/>
      <c r="C558" s="27" t="s">
        <v>116</v>
      </c>
      <c r="D558" s="28" t="s">
        <v>117</v>
      </c>
      <c r="E558" s="29">
        <v>1000</v>
      </c>
    </row>
    <row r="559" spans="2:5" s="1" customFormat="1" ht="15" customHeight="1" x14ac:dyDescent="0.2">
      <c r="B559" s="26"/>
      <c r="C559" s="27" t="s">
        <v>51</v>
      </c>
      <c r="D559" s="28" t="s">
        <v>52</v>
      </c>
      <c r="E559" s="29">
        <v>300</v>
      </c>
    </row>
    <row r="560" spans="2:5" s="1" customFormat="1" ht="15" customHeight="1" x14ac:dyDescent="0.2">
      <c r="B560" s="90" t="s">
        <v>373</v>
      </c>
      <c r="C560" s="91"/>
      <c r="D560" s="91"/>
      <c r="E560" s="30">
        <v>1100</v>
      </c>
    </row>
    <row r="561" spans="2:5" s="1" customFormat="1" ht="15" customHeight="1" x14ac:dyDescent="0.2">
      <c r="B561" s="94" t="s">
        <v>374</v>
      </c>
      <c r="C561" s="95"/>
      <c r="D561" s="95"/>
      <c r="E561" s="35">
        <v>200</v>
      </c>
    </row>
    <row r="562" spans="2:5" s="1" customFormat="1" ht="12.75" x14ac:dyDescent="0.2">
      <c r="B562" s="11"/>
      <c r="C562" s="11"/>
      <c r="D562" s="12"/>
      <c r="E562" s="13"/>
    </row>
    <row r="563" spans="2:5" s="1" customFormat="1" ht="30" customHeight="1" thickBot="1" x14ac:dyDescent="0.25">
      <c r="B563" s="19" t="s">
        <v>3</v>
      </c>
      <c r="C563" s="19" t="s">
        <v>4</v>
      </c>
      <c r="D563" s="20" t="s">
        <v>5</v>
      </c>
      <c r="E563" s="21" t="s">
        <v>6</v>
      </c>
    </row>
    <row r="564" spans="2:5" s="1" customFormat="1" ht="21" customHeight="1" thickTop="1" x14ac:dyDescent="0.2">
      <c r="B564" s="22" t="s">
        <v>375</v>
      </c>
      <c r="C564" s="23"/>
      <c r="D564" s="24" t="s">
        <v>376</v>
      </c>
      <c r="E564" s="25">
        <f>SUM(E565:E566)</f>
        <v>1300</v>
      </c>
    </row>
    <row r="565" spans="2:5" s="1" customFormat="1" ht="15" customHeight="1" x14ac:dyDescent="0.2">
      <c r="B565" s="26"/>
      <c r="C565" s="27" t="s">
        <v>25</v>
      </c>
      <c r="D565" s="28" t="s">
        <v>26</v>
      </c>
      <c r="E565" s="29">
        <v>300</v>
      </c>
    </row>
    <row r="566" spans="2:5" s="1" customFormat="1" ht="15" customHeight="1" x14ac:dyDescent="0.2">
      <c r="B566" s="26"/>
      <c r="C566" s="27" t="s">
        <v>49</v>
      </c>
      <c r="D566" s="28" t="s">
        <v>50</v>
      </c>
      <c r="E566" s="29">
        <v>1000</v>
      </c>
    </row>
    <row r="567" spans="2:5" s="1" customFormat="1" ht="15" customHeight="1" x14ac:dyDescent="0.2">
      <c r="B567" s="90" t="s">
        <v>376</v>
      </c>
      <c r="C567" s="91"/>
      <c r="D567" s="91"/>
      <c r="E567" s="30">
        <v>300</v>
      </c>
    </row>
    <row r="568" spans="2:5" s="1" customFormat="1" ht="15" customHeight="1" x14ac:dyDescent="0.2">
      <c r="B568" s="94" t="s">
        <v>377</v>
      </c>
      <c r="C568" s="95"/>
      <c r="D568" s="95"/>
      <c r="E568" s="35">
        <v>1000</v>
      </c>
    </row>
    <row r="569" spans="2:5" s="1" customFormat="1" ht="12.75" x14ac:dyDescent="0.2">
      <c r="B569" s="11"/>
      <c r="C569" s="11"/>
      <c r="D569" s="12"/>
      <c r="E569" s="13"/>
    </row>
    <row r="570" spans="2:5" s="1" customFormat="1" ht="30" customHeight="1" thickBot="1" x14ac:dyDescent="0.25">
      <c r="B570" s="19" t="s">
        <v>3</v>
      </c>
      <c r="C570" s="19" t="s">
        <v>4</v>
      </c>
      <c r="D570" s="20" t="s">
        <v>5</v>
      </c>
      <c r="E570" s="21" t="s">
        <v>6</v>
      </c>
    </row>
    <row r="571" spans="2:5" s="1" customFormat="1" ht="21" customHeight="1" thickTop="1" x14ac:dyDescent="0.2">
      <c r="B571" s="22" t="s">
        <v>378</v>
      </c>
      <c r="C571" s="23"/>
      <c r="D571" s="24" t="s">
        <v>379</v>
      </c>
      <c r="E571" s="25">
        <f>SUM(E572:E573)</f>
        <v>3500</v>
      </c>
    </row>
    <row r="572" spans="2:5" s="1" customFormat="1" ht="15" customHeight="1" x14ac:dyDescent="0.2">
      <c r="B572" s="26"/>
      <c r="C572" s="27" t="s">
        <v>25</v>
      </c>
      <c r="D572" s="28" t="s">
        <v>26</v>
      </c>
      <c r="E572" s="29">
        <v>2800</v>
      </c>
    </row>
    <row r="573" spans="2:5" s="1" customFormat="1" ht="15" customHeight="1" x14ac:dyDescent="0.2">
      <c r="B573" s="26"/>
      <c r="C573" s="27" t="s">
        <v>274</v>
      </c>
      <c r="D573" s="28" t="s">
        <v>275</v>
      </c>
      <c r="E573" s="29">
        <v>700</v>
      </c>
    </row>
    <row r="574" spans="2:5" s="1" customFormat="1" ht="15" customHeight="1" x14ac:dyDescent="0.2">
      <c r="B574" s="90" t="s">
        <v>379</v>
      </c>
      <c r="C574" s="91"/>
      <c r="D574" s="91"/>
      <c r="E574" s="30">
        <v>3500</v>
      </c>
    </row>
    <row r="575" spans="2:5" s="1" customFormat="1" ht="12.75" x14ac:dyDescent="0.2">
      <c r="B575" s="11"/>
      <c r="C575" s="11"/>
      <c r="D575" s="12"/>
      <c r="E575" s="13"/>
    </row>
    <row r="576" spans="2:5" s="1" customFormat="1" ht="30" customHeight="1" thickBot="1" x14ac:dyDescent="0.25">
      <c r="B576" s="19" t="s">
        <v>3</v>
      </c>
      <c r="C576" s="19" t="s">
        <v>4</v>
      </c>
      <c r="D576" s="20" t="s">
        <v>5</v>
      </c>
      <c r="E576" s="21" t="s">
        <v>6</v>
      </c>
    </row>
    <row r="577" spans="2:5" s="1" customFormat="1" ht="21" customHeight="1" thickTop="1" x14ac:dyDescent="0.2">
      <c r="B577" s="22" t="s">
        <v>380</v>
      </c>
      <c r="C577" s="23"/>
      <c r="D577" s="24" t="s">
        <v>381</v>
      </c>
      <c r="E577" s="25">
        <f>SUM(E578:E578)</f>
        <v>100</v>
      </c>
    </row>
    <row r="578" spans="2:5" s="1" customFormat="1" ht="15" customHeight="1" x14ac:dyDescent="0.2">
      <c r="B578" s="26"/>
      <c r="C578" s="27" t="s">
        <v>25</v>
      </c>
      <c r="D578" s="28" t="s">
        <v>26</v>
      </c>
      <c r="E578" s="29">
        <v>100</v>
      </c>
    </row>
    <row r="579" spans="2:5" s="1" customFormat="1" ht="15" customHeight="1" x14ac:dyDescent="0.2">
      <c r="B579" s="90" t="s">
        <v>382</v>
      </c>
      <c r="C579" s="91"/>
      <c r="D579" s="91"/>
      <c r="E579" s="30">
        <v>100</v>
      </c>
    </row>
    <row r="580" spans="2:5" s="1" customFormat="1" ht="12.75" x14ac:dyDescent="0.2">
      <c r="B580" s="11"/>
      <c r="C580" s="11"/>
      <c r="D580" s="12"/>
      <c r="E580" s="13"/>
    </row>
    <row r="581" spans="2:5" s="1" customFormat="1" ht="30" customHeight="1" thickBot="1" x14ac:dyDescent="0.25">
      <c r="B581" s="19" t="s">
        <v>3</v>
      </c>
      <c r="C581" s="19" t="s">
        <v>4</v>
      </c>
      <c r="D581" s="20" t="s">
        <v>5</v>
      </c>
      <c r="E581" s="21" t="s">
        <v>6</v>
      </c>
    </row>
    <row r="582" spans="2:5" s="1" customFormat="1" ht="21" customHeight="1" thickTop="1" x14ac:dyDescent="0.2">
      <c r="B582" s="22" t="s">
        <v>383</v>
      </c>
      <c r="C582" s="23"/>
      <c r="D582" s="24" t="s">
        <v>384</v>
      </c>
      <c r="E582" s="25">
        <f>SUM(E583:E587)</f>
        <v>3200</v>
      </c>
    </row>
    <row r="583" spans="2:5" s="1" customFormat="1" ht="15" customHeight="1" x14ac:dyDescent="0.2">
      <c r="B583" s="26"/>
      <c r="C583" s="27" t="s">
        <v>32</v>
      </c>
      <c r="D583" s="28" t="s">
        <v>33</v>
      </c>
      <c r="E583" s="29">
        <v>42</v>
      </c>
    </row>
    <row r="584" spans="2:5" s="1" customFormat="1" ht="15" customHeight="1" x14ac:dyDescent="0.2">
      <c r="B584" s="26"/>
      <c r="C584" s="27" t="s">
        <v>41</v>
      </c>
      <c r="D584" s="28" t="s">
        <v>42</v>
      </c>
      <c r="E584" s="29">
        <v>50</v>
      </c>
    </row>
    <row r="585" spans="2:5" s="1" customFormat="1" ht="15" customHeight="1" x14ac:dyDescent="0.2">
      <c r="B585" s="26"/>
      <c r="C585" s="27" t="s">
        <v>43</v>
      </c>
      <c r="D585" s="28" t="s">
        <v>44</v>
      </c>
      <c r="E585" s="29">
        <v>800</v>
      </c>
    </row>
    <row r="586" spans="2:5" s="1" customFormat="1" ht="15" customHeight="1" x14ac:dyDescent="0.2">
      <c r="B586" s="26"/>
      <c r="C586" s="27" t="s">
        <v>25</v>
      </c>
      <c r="D586" s="28" t="s">
        <v>26</v>
      </c>
      <c r="E586" s="29">
        <v>808</v>
      </c>
    </row>
    <row r="587" spans="2:5" s="1" customFormat="1" ht="27.75" customHeight="1" x14ac:dyDescent="0.2">
      <c r="B587" s="26"/>
      <c r="C587" s="27" t="s">
        <v>14</v>
      </c>
      <c r="D587" s="28" t="s">
        <v>15</v>
      </c>
      <c r="E587" s="29">
        <v>1500</v>
      </c>
    </row>
    <row r="588" spans="2:5" s="1" customFormat="1" ht="15" customHeight="1" x14ac:dyDescent="0.2">
      <c r="B588" s="90" t="s">
        <v>385</v>
      </c>
      <c r="C588" s="91"/>
      <c r="D588" s="91"/>
      <c r="E588" s="30">
        <v>650</v>
      </c>
    </row>
    <row r="589" spans="2:5" s="1" customFormat="1" ht="15" customHeight="1" x14ac:dyDescent="0.2">
      <c r="B589" s="94" t="s">
        <v>386</v>
      </c>
      <c r="C589" s="95"/>
      <c r="D589" s="95"/>
      <c r="E589" s="35">
        <v>50</v>
      </c>
    </row>
    <row r="590" spans="2:5" s="1" customFormat="1" ht="15" customHeight="1" x14ac:dyDescent="0.2">
      <c r="B590" s="94" t="s">
        <v>387</v>
      </c>
      <c r="C590" s="95"/>
      <c r="D590" s="95"/>
      <c r="E590" s="35">
        <v>1000</v>
      </c>
    </row>
    <row r="591" spans="2:5" s="1" customFormat="1" ht="15" customHeight="1" x14ac:dyDescent="0.2">
      <c r="B591" s="94" t="s">
        <v>388</v>
      </c>
      <c r="C591" s="95"/>
      <c r="D591" s="95"/>
      <c r="E591" s="35">
        <v>1500</v>
      </c>
    </row>
    <row r="592" spans="2:5" s="1" customFormat="1" ht="12.75" x14ac:dyDescent="0.2">
      <c r="B592" s="11"/>
      <c r="C592" s="11"/>
      <c r="D592" s="12"/>
      <c r="E592" s="13"/>
    </row>
    <row r="593" spans="2:5" s="1" customFormat="1" ht="30" customHeight="1" thickBot="1" x14ac:dyDescent="0.25">
      <c r="B593" s="19" t="s">
        <v>3</v>
      </c>
      <c r="C593" s="19" t="s">
        <v>4</v>
      </c>
      <c r="D593" s="20" t="s">
        <v>5</v>
      </c>
      <c r="E593" s="21" t="s">
        <v>6</v>
      </c>
    </row>
    <row r="594" spans="2:5" s="1" customFormat="1" ht="21" customHeight="1" thickTop="1" x14ac:dyDescent="0.2">
      <c r="B594" s="22" t="s">
        <v>389</v>
      </c>
      <c r="C594" s="23"/>
      <c r="D594" s="24" t="s">
        <v>390</v>
      </c>
      <c r="E594" s="25">
        <f>SUM(E595:E595)</f>
        <v>10</v>
      </c>
    </row>
    <row r="595" spans="2:5" s="1" customFormat="1" ht="15" customHeight="1" x14ac:dyDescent="0.2">
      <c r="B595" s="26"/>
      <c r="C595" s="27" t="s">
        <v>25</v>
      </c>
      <c r="D595" s="28" t="s">
        <v>26</v>
      </c>
      <c r="E595" s="29">
        <v>10</v>
      </c>
    </row>
    <row r="596" spans="2:5" s="1" customFormat="1" ht="15" customHeight="1" x14ac:dyDescent="0.2">
      <c r="B596" s="90" t="s">
        <v>390</v>
      </c>
      <c r="C596" s="91"/>
      <c r="D596" s="91"/>
      <c r="E596" s="30">
        <v>10</v>
      </c>
    </row>
    <row r="597" spans="2:5" s="1" customFormat="1" ht="12.75" x14ac:dyDescent="0.2">
      <c r="B597" s="11"/>
      <c r="C597" s="11"/>
      <c r="D597" s="12"/>
      <c r="E597" s="13"/>
    </row>
    <row r="598" spans="2:5" s="1" customFormat="1" ht="30" customHeight="1" thickBot="1" x14ac:dyDescent="0.25">
      <c r="B598" s="19" t="s">
        <v>3</v>
      </c>
      <c r="C598" s="19" t="s">
        <v>4</v>
      </c>
      <c r="D598" s="20" t="s">
        <v>5</v>
      </c>
      <c r="E598" s="21" t="s">
        <v>6</v>
      </c>
    </row>
    <row r="599" spans="2:5" s="1" customFormat="1" ht="21" customHeight="1" thickTop="1" x14ac:dyDescent="0.2">
      <c r="B599" s="22" t="s">
        <v>391</v>
      </c>
      <c r="C599" s="23"/>
      <c r="D599" s="24" t="s">
        <v>392</v>
      </c>
      <c r="E599" s="25">
        <f>SUM(E600:E606)</f>
        <v>840</v>
      </c>
    </row>
    <row r="600" spans="2:5" s="1" customFormat="1" ht="15" customHeight="1" x14ac:dyDescent="0.2">
      <c r="B600" s="26"/>
      <c r="C600" s="27" t="s">
        <v>32</v>
      </c>
      <c r="D600" s="28" t="s">
        <v>33</v>
      </c>
      <c r="E600" s="29">
        <v>10</v>
      </c>
    </row>
    <row r="601" spans="2:5" s="1" customFormat="1" ht="15" customHeight="1" x14ac:dyDescent="0.2">
      <c r="B601" s="26"/>
      <c r="C601" s="27" t="s">
        <v>43</v>
      </c>
      <c r="D601" s="28" t="s">
        <v>44</v>
      </c>
      <c r="E601" s="29">
        <v>100</v>
      </c>
    </row>
    <row r="602" spans="2:5" s="1" customFormat="1" ht="15" customHeight="1" x14ac:dyDescent="0.2">
      <c r="B602" s="26"/>
      <c r="C602" s="27" t="s">
        <v>25</v>
      </c>
      <c r="D602" s="28" t="s">
        <v>26</v>
      </c>
      <c r="E602" s="29">
        <v>411</v>
      </c>
    </row>
    <row r="603" spans="2:5" s="1" customFormat="1" ht="15" customHeight="1" x14ac:dyDescent="0.2">
      <c r="B603" s="26"/>
      <c r="C603" s="27" t="s">
        <v>47</v>
      </c>
      <c r="D603" s="28" t="s">
        <v>48</v>
      </c>
      <c r="E603" s="29">
        <v>10</v>
      </c>
    </row>
    <row r="604" spans="2:5" s="1" customFormat="1" ht="15" customHeight="1" x14ac:dyDescent="0.2">
      <c r="B604" s="26"/>
      <c r="C604" s="27" t="s">
        <v>69</v>
      </c>
      <c r="D604" s="28" t="s">
        <v>70</v>
      </c>
      <c r="E604" s="29">
        <v>100</v>
      </c>
    </row>
    <row r="605" spans="2:5" s="1" customFormat="1" ht="27.75" customHeight="1" x14ac:dyDescent="0.2">
      <c r="B605" s="26"/>
      <c r="C605" s="27" t="s">
        <v>14</v>
      </c>
      <c r="D605" s="28" t="s">
        <v>15</v>
      </c>
      <c r="E605" s="29">
        <v>99</v>
      </c>
    </row>
    <row r="606" spans="2:5" s="1" customFormat="1" ht="15" customHeight="1" x14ac:dyDescent="0.2">
      <c r="B606" s="26"/>
      <c r="C606" s="27" t="s">
        <v>80</v>
      </c>
      <c r="D606" s="28" t="s">
        <v>81</v>
      </c>
      <c r="E606" s="29">
        <v>110</v>
      </c>
    </row>
    <row r="607" spans="2:5" s="1" customFormat="1" ht="15" customHeight="1" x14ac:dyDescent="0.2">
      <c r="B607" s="90" t="s">
        <v>393</v>
      </c>
      <c r="C607" s="91"/>
      <c r="D607" s="91"/>
      <c r="E607" s="30">
        <v>100</v>
      </c>
    </row>
    <row r="608" spans="2:5" s="1" customFormat="1" ht="15" customHeight="1" x14ac:dyDescent="0.2">
      <c r="B608" s="94" t="s">
        <v>394</v>
      </c>
      <c r="C608" s="95"/>
      <c r="D608" s="95"/>
      <c r="E608" s="35">
        <v>300</v>
      </c>
    </row>
    <row r="609" spans="2:5" s="1" customFormat="1" ht="15" customHeight="1" x14ac:dyDescent="0.2">
      <c r="B609" s="94" t="s">
        <v>395</v>
      </c>
      <c r="C609" s="95"/>
      <c r="D609" s="95"/>
      <c r="E609" s="35">
        <v>50</v>
      </c>
    </row>
    <row r="610" spans="2:5" s="1" customFormat="1" ht="15" customHeight="1" x14ac:dyDescent="0.2">
      <c r="B610" s="94" t="s">
        <v>396</v>
      </c>
      <c r="C610" s="95"/>
      <c r="D610" s="95"/>
      <c r="E610" s="35">
        <v>150</v>
      </c>
    </row>
    <row r="611" spans="2:5" s="1" customFormat="1" ht="27.75" customHeight="1" x14ac:dyDescent="0.2">
      <c r="B611" s="94" t="s">
        <v>397</v>
      </c>
      <c r="C611" s="95"/>
      <c r="D611" s="95"/>
      <c r="E611" s="35">
        <v>130</v>
      </c>
    </row>
    <row r="612" spans="2:5" s="1" customFormat="1" ht="27.75" customHeight="1" x14ac:dyDescent="0.2">
      <c r="B612" s="94" t="s">
        <v>398</v>
      </c>
      <c r="C612" s="95"/>
      <c r="D612" s="95"/>
      <c r="E612" s="35">
        <v>110</v>
      </c>
    </row>
    <row r="613" spans="2:5" s="1" customFormat="1" ht="12.75" x14ac:dyDescent="0.2">
      <c r="B613" s="11"/>
      <c r="C613" s="11"/>
      <c r="D613" s="12"/>
      <c r="E613" s="13"/>
    </row>
    <row r="614" spans="2:5" s="1" customFormat="1" ht="30" customHeight="1" thickBot="1" x14ac:dyDescent="0.25">
      <c r="B614" s="19" t="s">
        <v>3</v>
      </c>
      <c r="C614" s="19" t="s">
        <v>4</v>
      </c>
      <c r="D614" s="20" t="s">
        <v>5</v>
      </c>
      <c r="E614" s="21" t="s">
        <v>6</v>
      </c>
    </row>
    <row r="615" spans="2:5" s="1" customFormat="1" ht="21" customHeight="1" thickTop="1" x14ac:dyDescent="0.2">
      <c r="B615" s="22" t="s">
        <v>399</v>
      </c>
      <c r="C615" s="23"/>
      <c r="D615" s="24" t="s">
        <v>400</v>
      </c>
      <c r="E615" s="25">
        <f>SUM(E616:E616)</f>
        <v>150</v>
      </c>
    </row>
    <row r="616" spans="2:5" s="1" customFormat="1" ht="27.75" customHeight="1" x14ac:dyDescent="0.2">
      <c r="B616" s="26"/>
      <c r="C616" s="27" t="s">
        <v>14</v>
      </c>
      <c r="D616" s="28" t="s">
        <v>15</v>
      </c>
      <c r="E616" s="29">
        <v>150</v>
      </c>
    </row>
    <row r="617" spans="2:5" s="1" customFormat="1" ht="15" customHeight="1" x14ac:dyDescent="0.2">
      <c r="B617" s="90" t="s">
        <v>401</v>
      </c>
      <c r="C617" s="91"/>
      <c r="D617" s="91"/>
      <c r="E617" s="30">
        <v>150</v>
      </c>
    </row>
    <row r="618" spans="2:5" s="18" customFormat="1" ht="12.75" x14ac:dyDescent="0.2">
      <c r="B618" s="37"/>
      <c r="C618" s="37"/>
      <c r="D618" s="37"/>
      <c r="E618" s="38"/>
    </row>
    <row r="619" spans="2:5" s="18" customFormat="1" ht="12.75" x14ac:dyDescent="0.2">
      <c r="B619" s="37"/>
      <c r="C619" s="37"/>
      <c r="D619" s="37"/>
      <c r="E619" s="38"/>
    </row>
    <row r="620" spans="2:5" s="18" customFormat="1" ht="12.75" x14ac:dyDescent="0.2">
      <c r="B620" s="37"/>
      <c r="C620" s="37"/>
      <c r="D620" s="37"/>
      <c r="E620" s="38"/>
    </row>
    <row r="621" spans="2:5" s="18" customFormat="1" ht="15" customHeight="1" x14ac:dyDescent="0.2">
      <c r="B621" s="15" t="s">
        <v>402</v>
      </c>
      <c r="C621" s="16"/>
      <c r="D621" s="16"/>
      <c r="E621" s="17"/>
    </row>
    <row r="622" spans="2:5" s="18" customFormat="1" ht="12.75" x14ac:dyDescent="0.2">
      <c r="B622" s="37"/>
      <c r="C622" s="37"/>
      <c r="D622" s="37"/>
      <c r="E622" s="38"/>
    </row>
    <row r="623" spans="2:5" s="1" customFormat="1" ht="12.75" x14ac:dyDescent="0.2">
      <c r="B623" s="11"/>
      <c r="C623" s="11"/>
      <c r="D623" s="12"/>
      <c r="E623" s="13"/>
    </row>
    <row r="624" spans="2:5" s="1" customFormat="1" ht="30" customHeight="1" thickBot="1" x14ac:dyDescent="0.25">
      <c r="B624" s="19" t="s">
        <v>3</v>
      </c>
      <c r="C624" s="19" t="s">
        <v>4</v>
      </c>
      <c r="D624" s="20" t="s">
        <v>5</v>
      </c>
      <c r="E624" s="21" t="s">
        <v>6</v>
      </c>
    </row>
    <row r="625" spans="2:5" s="1" customFormat="1" ht="21" customHeight="1" thickTop="1" x14ac:dyDescent="0.2">
      <c r="B625" s="22" t="s">
        <v>403</v>
      </c>
      <c r="C625" s="23"/>
      <c r="D625" s="24" t="s">
        <v>404</v>
      </c>
      <c r="E625" s="25">
        <f>SUM(E626:E626)</f>
        <v>1000</v>
      </c>
    </row>
    <row r="626" spans="2:5" s="1" customFormat="1" ht="15" customHeight="1" x14ac:dyDescent="0.2">
      <c r="B626" s="26"/>
      <c r="C626" s="27" t="s">
        <v>25</v>
      </c>
      <c r="D626" s="28" t="s">
        <v>26</v>
      </c>
      <c r="E626" s="29">
        <v>1000</v>
      </c>
    </row>
    <row r="627" spans="2:5" s="1" customFormat="1" ht="15" customHeight="1" x14ac:dyDescent="0.2">
      <c r="B627" s="97" t="s">
        <v>405</v>
      </c>
      <c r="C627" s="97"/>
      <c r="D627" s="97"/>
      <c r="E627" s="30">
        <v>1000</v>
      </c>
    </row>
    <row r="628" spans="2:5" s="1" customFormat="1" ht="12.75" x14ac:dyDescent="0.2">
      <c r="B628" s="11"/>
      <c r="C628" s="11"/>
      <c r="D628" s="12"/>
      <c r="E628" s="13"/>
    </row>
    <row r="629" spans="2:5" s="1" customFormat="1" ht="30" customHeight="1" thickBot="1" x14ac:dyDescent="0.25">
      <c r="B629" s="19" t="s">
        <v>3</v>
      </c>
      <c r="C629" s="19" t="s">
        <v>4</v>
      </c>
      <c r="D629" s="20" t="s">
        <v>5</v>
      </c>
      <c r="E629" s="21" t="s">
        <v>6</v>
      </c>
    </row>
    <row r="630" spans="2:5" s="1" customFormat="1" ht="29.25" customHeight="1" thickTop="1" x14ac:dyDescent="0.2">
      <c r="B630" s="22" t="s">
        <v>406</v>
      </c>
      <c r="C630" s="23"/>
      <c r="D630" s="24" t="s">
        <v>407</v>
      </c>
      <c r="E630" s="25">
        <f>SUM(E631:E632)</f>
        <v>11850</v>
      </c>
    </row>
    <row r="631" spans="2:5" s="1" customFormat="1" ht="15" customHeight="1" x14ac:dyDescent="0.2">
      <c r="B631" s="26"/>
      <c r="C631" s="27" t="s">
        <v>43</v>
      </c>
      <c r="D631" s="28" t="s">
        <v>44</v>
      </c>
      <c r="E631" s="29">
        <v>150</v>
      </c>
    </row>
    <row r="632" spans="2:5" s="1" customFormat="1" ht="15" customHeight="1" x14ac:dyDescent="0.2">
      <c r="B632" s="26"/>
      <c r="C632" s="27" t="s">
        <v>80</v>
      </c>
      <c r="D632" s="28" t="s">
        <v>81</v>
      </c>
      <c r="E632" s="29">
        <v>11700</v>
      </c>
    </row>
    <row r="633" spans="2:5" s="1" customFormat="1" ht="15" customHeight="1" x14ac:dyDescent="0.2">
      <c r="B633" s="90" t="s">
        <v>408</v>
      </c>
      <c r="C633" s="91"/>
      <c r="D633" s="91"/>
      <c r="E633" s="30">
        <v>150</v>
      </c>
    </row>
    <row r="634" spans="2:5" s="1" customFormat="1" ht="15" customHeight="1" x14ac:dyDescent="0.2">
      <c r="B634" s="94" t="s">
        <v>409</v>
      </c>
      <c r="C634" s="95"/>
      <c r="D634" s="95"/>
      <c r="E634" s="35">
        <v>4900</v>
      </c>
    </row>
    <row r="635" spans="2:5" s="1" customFormat="1" ht="27.75" customHeight="1" x14ac:dyDescent="0.2">
      <c r="B635" s="94" t="s">
        <v>410</v>
      </c>
      <c r="C635" s="95"/>
      <c r="D635" s="95"/>
      <c r="E635" s="35">
        <v>300</v>
      </c>
    </row>
    <row r="636" spans="2:5" s="1" customFormat="1" ht="27.75" customHeight="1" x14ac:dyDescent="0.2">
      <c r="B636" s="94" t="s">
        <v>411</v>
      </c>
      <c r="C636" s="95"/>
      <c r="D636" s="95"/>
      <c r="E636" s="35">
        <v>6500</v>
      </c>
    </row>
    <row r="637" spans="2:5" s="1" customFormat="1" ht="12.75" x14ac:dyDescent="0.2">
      <c r="B637" s="11"/>
      <c r="C637" s="11"/>
      <c r="D637" s="12"/>
      <c r="E637" s="13"/>
    </row>
    <row r="638" spans="2:5" s="1" customFormat="1" ht="30" customHeight="1" thickBot="1" x14ac:dyDescent="0.25">
      <c r="B638" s="19" t="s">
        <v>3</v>
      </c>
      <c r="C638" s="19" t="s">
        <v>4</v>
      </c>
      <c r="D638" s="20" t="s">
        <v>5</v>
      </c>
      <c r="E638" s="21" t="s">
        <v>6</v>
      </c>
    </row>
    <row r="639" spans="2:5" s="1" customFormat="1" ht="21" customHeight="1" thickTop="1" x14ac:dyDescent="0.2">
      <c r="B639" s="22" t="s">
        <v>412</v>
      </c>
      <c r="C639" s="23"/>
      <c r="D639" s="24" t="s">
        <v>413</v>
      </c>
      <c r="E639" s="25">
        <f>SUM(E640:E641)</f>
        <v>30297</v>
      </c>
    </row>
    <row r="640" spans="2:5" s="1" customFormat="1" ht="15" customHeight="1" x14ac:dyDescent="0.2">
      <c r="B640" s="26"/>
      <c r="C640" s="27" t="s">
        <v>25</v>
      </c>
      <c r="D640" s="28" t="s">
        <v>26</v>
      </c>
      <c r="E640" s="29">
        <v>240</v>
      </c>
    </row>
    <row r="641" spans="2:5" s="1" customFormat="1" ht="15" customHeight="1" x14ac:dyDescent="0.2">
      <c r="B641" s="26"/>
      <c r="C641" s="27" t="s">
        <v>80</v>
      </c>
      <c r="D641" s="28" t="s">
        <v>81</v>
      </c>
      <c r="E641" s="29">
        <v>30057</v>
      </c>
    </row>
    <row r="642" spans="2:5" s="1" customFormat="1" ht="27.75" customHeight="1" x14ac:dyDescent="0.2">
      <c r="B642" s="90" t="s">
        <v>135</v>
      </c>
      <c r="C642" s="91"/>
      <c r="D642" s="91"/>
      <c r="E642" s="30">
        <v>240</v>
      </c>
    </row>
    <row r="643" spans="2:5" s="1" customFormat="1" ht="27.75" customHeight="1" x14ac:dyDescent="0.2">
      <c r="B643" s="94" t="s">
        <v>414</v>
      </c>
      <c r="C643" s="95"/>
      <c r="D643" s="95"/>
      <c r="E643" s="35">
        <v>580</v>
      </c>
    </row>
    <row r="644" spans="2:5" s="1" customFormat="1" ht="15" customHeight="1" x14ac:dyDescent="0.2">
      <c r="B644" s="94" t="s">
        <v>132</v>
      </c>
      <c r="C644" s="95"/>
      <c r="D644" s="95"/>
      <c r="E644" s="35">
        <v>29477</v>
      </c>
    </row>
    <row r="645" spans="2:5" s="1" customFormat="1" ht="12.75" x14ac:dyDescent="0.2">
      <c r="B645" s="11"/>
      <c r="C645" s="11"/>
      <c r="D645" s="12"/>
      <c r="E645" s="13"/>
    </row>
    <row r="646" spans="2:5" s="1" customFormat="1" ht="30" customHeight="1" thickBot="1" x14ac:dyDescent="0.25">
      <c r="B646" s="19" t="s">
        <v>3</v>
      </c>
      <c r="C646" s="19" t="s">
        <v>4</v>
      </c>
      <c r="D646" s="20" t="s">
        <v>5</v>
      </c>
      <c r="E646" s="21" t="s">
        <v>6</v>
      </c>
    </row>
    <row r="647" spans="2:5" s="1" customFormat="1" ht="21" customHeight="1" thickTop="1" x14ac:dyDescent="0.2">
      <c r="B647" s="22" t="s">
        <v>415</v>
      </c>
      <c r="C647" s="23"/>
      <c r="D647" s="24" t="s">
        <v>416</v>
      </c>
      <c r="E647" s="25">
        <f>SUM(E648:E648)</f>
        <v>1100</v>
      </c>
    </row>
    <row r="648" spans="2:5" s="1" customFormat="1" ht="15" customHeight="1" x14ac:dyDescent="0.2">
      <c r="B648" s="26"/>
      <c r="C648" s="27" t="s">
        <v>25</v>
      </c>
      <c r="D648" s="28" t="s">
        <v>26</v>
      </c>
      <c r="E648" s="29">
        <v>1100</v>
      </c>
    </row>
    <row r="649" spans="2:5" s="1" customFormat="1" ht="15" customHeight="1" x14ac:dyDescent="0.2">
      <c r="B649" s="97" t="s">
        <v>417</v>
      </c>
      <c r="C649" s="97"/>
      <c r="D649" s="97"/>
      <c r="E649" s="30">
        <v>1100</v>
      </c>
    </row>
    <row r="650" spans="2:5" s="1" customFormat="1" ht="12.75" x14ac:dyDescent="0.2">
      <c r="B650" s="11"/>
      <c r="C650" s="11"/>
      <c r="D650" s="12"/>
      <c r="E650" s="13"/>
    </row>
    <row r="651" spans="2:5" s="1" customFormat="1" ht="30" customHeight="1" thickBot="1" x14ac:dyDescent="0.25">
      <c r="B651" s="19" t="s">
        <v>3</v>
      </c>
      <c r="C651" s="19" t="s">
        <v>4</v>
      </c>
      <c r="D651" s="20" t="s">
        <v>5</v>
      </c>
      <c r="E651" s="21" t="s">
        <v>6</v>
      </c>
    </row>
    <row r="652" spans="2:5" s="1" customFormat="1" ht="21" customHeight="1" thickTop="1" x14ac:dyDescent="0.2">
      <c r="B652" s="22" t="s">
        <v>418</v>
      </c>
      <c r="C652" s="23"/>
      <c r="D652" s="24" t="s">
        <v>419</v>
      </c>
      <c r="E652" s="25">
        <f>SUM(E653:E654)</f>
        <v>1100</v>
      </c>
    </row>
    <row r="653" spans="2:5" s="1" customFormat="1" ht="15" customHeight="1" x14ac:dyDescent="0.2">
      <c r="B653" s="26"/>
      <c r="C653" s="27" t="s">
        <v>37</v>
      </c>
      <c r="D653" s="28" t="s">
        <v>38</v>
      </c>
      <c r="E653" s="29">
        <v>200</v>
      </c>
    </row>
    <row r="654" spans="2:5" s="1" customFormat="1" ht="15" customHeight="1" x14ac:dyDescent="0.2">
      <c r="B654" s="26"/>
      <c r="C654" s="27" t="s">
        <v>80</v>
      </c>
      <c r="D654" s="28" t="s">
        <v>81</v>
      </c>
      <c r="E654" s="29">
        <v>900</v>
      </c>
    </row>
    <row r="655" spans="2:5" s="1" customFormat="1" ht="15" customHeight="1" x14ac:dyDescent="0.2">
      <c r="B655" s="90" t="s">
        <v>420</v>
      </c>
      <c r="C655" s="91"/>
      <c r="D655" s="91"/>
      <c r="E655" s="30">
        <v>100</v>
      </c>
    </row>
    <row r="656" spans="2:5" s="1" customFormat="1" ht="15" customHeight="1" x14ac:dyDescent="0.2">
      <c r="B656" s="94" t="s">
        <v>421</v>
      </c>
      <c r="C656" s="95"/>
      <c r="D656" s="95"/>
      <c r="E656" s="35">
        <v>100</v>
      </c>
    </row>
    <row r="657" spans="2:5" s="1" customFormat="1" ht="27.75" customHeight="1" x14ac:dyDescent="0.2">
      <c r="B657" s="94" t="s">
        <v>422</v>
      </c>
      <c r="C657" s="95"/>
      <c r="D657" s="95"/>
      <c r="E657" s="35">
        <v>900</v>
      </c>
    </row>
    <row r="658" spans="2:5" s="1" customFormat="1" ht="12.75" x14ac:dyDescent="0.2">
      <c r="B658" s="11"/>
      <c r="C658" s="11"/>
      <c r="D658" s="12"/>
      <c r="E658" s="13"/>
    </row>
    <row r="659" spans="2:5" s="1" customFormat="1" ht="30" customHeight="1" thickBot="1" x14ac:dyDescent="0.25">
      <c r="B659" s="19" t="s">
        <v>3</v>
      </c>
      <c r="C659" s="19" t="s">
        <v>4</v>
      </c>
      <c r="D659" s="20" t="s">
        <v>5</v>
      </c>
      <c r="E659" s="21" t="s">
        <v>6</v>
      </c>
    </row>
    <row r="660" spans="2:5" s="1" customFormat="1" ht="21" customHeight="1" thickTop="1" x14ac:dyDescent="0.2">
      <c r="B660" s="22" t="s">
        <v>423</v>
      </c>
      <c r="C660" s="23"/>
      <c r="D660" s="24" t="s">
        <v>424</v>
      </c>
      <c r="E660" s="25">
        <f>SUM(E661:E661)</f>
        <v>100</v>
      </c>
    </row>
    <row r="661" spans="2:5" s="1" customFormat="1" ht="15" customHeight="1" x14ac:dyDescent="0.2">
      <c r="B661" s="26"/>
      <c r="C661" s="27" t="s">
        <v>25</v>
      </c>
      <c r="D661" s="28" t="s">
        <v>26</v>
      </c>
      <c r="E661" s="29">
        <v>100</v>
      </c>
    </row>
    <row r="662" spans="2:5" s="1" customFormat="1" ht="15" customHeight="1" x14ac:dyDescent="0.2">
      <c r="B662" s="90" t="s">
        <v>425</v>
      </c>
      <c r="C662" s="91"/>
      <c r="D662" s="91"/>
      <c r="E662" s="30">
        <v>100</v>
      </c>
    </row>
    <row r="663" spans="2:5" s="1" customFormat="1" ht="12.75" x14ac:dyDescent="0.2">
      <c r="B663" s="11"/>
      <c r="C663" s="11"/>
      <c r="D663" s="12"/>
      <c r="E663" s="13"/>
    </row>
    <row r="664" spans="2:5" s="1" customFormat="1" ht="30" customHeight="1" thickBot="1" x14ac:dyDescent="0.25">
      <c r="B664" s="19" t="s">
        <v>3</v>
      </c>
      <c r="C664" s="19" t="s">
        <v>4</v>
      </c>
      <c r="D664" s="20" t="s">
        <v>5</v>
      </c>
      <c r="E664" s="21" t="s">
        <v>6</v>
      </c>
    </row>
    <row r="665" spans="2:5" s="1" customFormat="1" ht="29.25" customHeight="1" thickTop="1" x14ac:dyDescent="0.2">
      <c r="B665" s="22" t="s">
        <v>426</v>
      </c>
      <c r="C665" s="23"/>
      <c r="D665" s="24" t="s">
        <v>427</v>
      </c>
      <c r="E665" s="25">
        <f>SUM(E666:E666)</f>
        <v>800</v>
      </c>
    </row>
    <row r="666" spans="2:5" s="1" customFormat="1" ht="27.75" customHeight="1" x14ac:dyDescent="0.2">
      <c r="B666" s="26"/>
      <c r="C666" s="27" t="s">
        <v>14</v>
      </c>
      <c r="D666" s="28" t="s">
        <v>15</v>
      </c>
      <c r="E666" s="29">
        <v>800</v>
      </c>
    </row>
    <row r="667" spans="2:5" s="1" customFormat="1" ht="15" customHeight="1" x14ac:dyDescent="0.2">
      <c r="B667" s="90" t="s">
        <v>428</v>
      </c>
      <c r="C667" s="91"/>
      <c r="D667" s="91"/>
      <c r="E667" s="30">
        <v>200</v>
      </c>
    </row>
    <row r="668" spans="2:5" s="1" customFormat="1" ht="41.25" customHeight="1" x14ac:dyDescent="0.2">
      <c r="B668" s="94" t="s">
        <v>429</v>
      </c>
      <c r="C668" s="95"/>
      <c r="D668" s="95"/>
      <c r="E668" s="35">
        <v>600</v>
      </c>
    </row>
    <row r="669" spans="2:5" s="1" customFormat="1" ht="12.75" x14ac:dyDescent="0.2">
      <c r="B669" s="11"/>
      <c r="C669" s="11"/>
      <c r="D669" s="12"/>
      <c r="E669" s="13"/>
    </row>
    <row r="670" spans="2:5" s="1" customFormat="1" ht="30" customHeight="1" thickBot="1" x14ac:dyDescent="0.25">
      <c r="B670" s="19" t="s">
        <v>3</v>
      </c>
      <c r="C670" s="19" t="s">
        <v>4</v>
      </c>
      <c r="D670" s="20" t="s">
        <v>5</v>
      </c>
      <c r="E670" s="21" t="s">
        <v>6</v>
      </c>
    </row>
    <row r="671" spans="2:5" s="1" customFormat="1" ht="29.25" customHeight="1" thickTop="1" x14ac:dyDescent="0.2">
      <c r="B671" s="22" t="s">
        <v>430</v>
      </c>
      <c r="C671" s="23"/>
      <c r="D671" s="24" t="s">
        <v>431</v>
      </c>
      <c r="E671" s="25">
        <f>SUM(E672:E672)</f>
        <v>550</v>
      </c>
    </row>
    <row r="672" spans="2:5" s="1" customFormat="1" ht="27.75" customHeight="1" x14ac:dyDescent="0.2">
      <c r="B672" s="26"/>
      <c r="C672" s="27" t="s">
        <v>14</v>
      </c>
      <c r="D672" s="28" t="s">
        <v>15</v>
      </c>
      <c r="E672" s="29">
        <v>550</v>
      </c>
    </row>
    <row r="673" spans="2:5" s="1" customFormat="1" ht="27.75" customHeight="1" x14ac:dyDescent="0.2">
      <c r="B673" s="90" t="s">
        <v>432</v>
      </c>
      <c r="C673" s="91"/>
      <c r="D673" s="91"/>
      <c r="E673" s="30">
        <v>50</v>
      </c>
    </row>
    <row r="674" spans="2:5" s="1" customFormat="1" ht="27.75" customHeight="1" x14ac:dyDescent="0.2">
      <c r="B674" s="94" t="s">
        <v>433</v>
      </c>
      <c r="C674" s="95"/>
      <c r="D674" s="95"/>
      <c r="E674" s="35">
        <v>500</v>
      </c>
    </row>
    <row r="675" spans="2:5" s="1" customFormat="1" ht="12.75" x14ac:dyDescent="0.2">
      <c r="B675" s="11"/>
      <c r="C675" s="11"/>
      <c r="D675" s="12"/>
      <c r="E675" s="13"/>
    </row>
    <row r="676" spans="2:5" s="1" customFormat="1" ht="30" customHeight="1" thickBot="1" x14ac:dyDescent="0.25">
      <c r="B676" s="19" t="s">
        <v>3</v>
      </c>
      <c r="C676" s="19" t="s">
        <v>4</v>
      </c>
      <c r="D676" s="20" t="s">
        <v>5</v>
      </c>
      <c r="E676" s="21" t="s">
        <v>6</v>
      </c>
    </row>
    <row r="677" spans="2:5" s="1" customFormat="1" ht="21" customHeight="1" thickTop="1" x14ac:dyDescent="0.2">
      <c r="B677" s="22" t="s">
        <v>434</v>
      </c>
      <c r="C677" s="23"/>
      <c r="D677" s="24" t="s">
        <v>435</v>
      </c>
      <c r="E677" s="25">
        <f>SUM(E678:E681)</f>
        <v>62400</v>
      </c>
    </row>
    <row r="678" spans="2:5" s="1" customFormat="1" ht="15" customHeight="1" x14ac:dyDescent="0.2">
      <c r="B678" s="26"/>
      <c r="C678" s="27" t="s">
        <v>37</v>
      </c>
      <c r="D678" s="28" t="s">
        <v>38</v>
      </c>
      <c r="E678" s="29">
        <v>100</v>
      </c>
    </row>
    <row r="679" spans="2:5" s="1" customFormat="1" ht="15" customHeight="1" x14ac:dyDescent="0.2">
      <c r="B679" s="26"/>
      <c r="C679" s="27" t="s">
        <v>25</v>
      </c>
      <c r="D679" s="28" t="s">
        <v>26</v>
      </c>
      <c r="E679" s="29">
        <v>100</v>
      </c>
    </row>
    <row r="680" spans="2:5" s="1" customFormat="1" ht="15" customHeight="1" x14ac:dyDescent="0.2">
      <c r="B680" s="26"/>
      <c r="C680" s="27" t="s">
        <v>80</v>
      </c>
      <c r="D680" s="28" t="s">
        <v>81</v>
      </c>
      <c r="E680" s="29">
        <v>25700</v>
      </c>
    </row>
    <row r="681" spans="2:5" s="1" customFormat="1" ht="27.75" customHeight="1" x14ac:dyDescent="0.2">
      <c r="B681" s="26"/>
      <c r="C681" s="27" t="s">
        <v>436</v>
      </c>
      <c r="D681" s="28" t="s">
        <v>437</v>
      </c>
      <c r="E681" s="29">
        <v>36500</v>
      </c>
    </row>
    <row r="682" spans="2:5" s="1" customFormat="1" ht="15" customHeight="1" x14ac:dyDescent="0.2">
      <c r="B682" s="90" t="s">
        <v>438</v>
      </c>
      <c r="C682" s="91"/>
      <c r="D682" s="91"/>
      <c r="E682" s="30">
        <v>36500</v>
      </c>
    </row>
    <row r="683" spans="2:5" s="1" customFormat="1" ht="15" customHeight="1" x14ac:dyDescent="0.2">
      <c r="B683" s="94" t="s">
        <v>439</v>
      </c>
      <c r="C683" s="95"/>
      <c r="D683" s="95"/>
      <c r="E683" s="35">
        <v>200</v>
      </c>
    </row>
    <row r="684" spans="2:5" s="1" customFormat="1" ht="15" customHeight="1" x14ac:dyDescent="0.2">
      <c r="B684" s="94" t="s">
        <v>409</v>
      </c>
      <c r="C684" s="95"/>
      <c r="D684" s="95"/>
      <c r="E684" s="35">
        <v>5700</v>
      </c>
    </row>
    <row r="685" spans="2:5" s="1" customFormat="1" ht="27.75" customHeight="1" x14ac:dyDescent="0.2">
      <c r="B685" s="94" t="s">
        <v>440</v>
      </c>
      <c r="C685" s="95"/>
      <c r="D685" s="95"/>
      <c r="E685" s="35">
        <v>20000</v>
      </c>
    </row>
    <row r="686" spans="2:5" s="1" customFormat="1" ht="12.75" x14ac:dyDescent="0.2">
      <c r="B686" s="11"/>
      <c r="C686" s="11"/>
      <c r="D686" s="12"/>
      <c r="E686" s="13"/>
    </row>
    <row r="687" spans="2:5" s="1" customFormat="1" ht="30" customHeight="1" thickBot="1" x14ac:dyDescent="0.25">
      <c r="B687" s="19" t="s">
        <v>3</v>
      </c>
      <c r="C687" s="19" t="s">
        <v>4</v>
      </c>
      <c r="D687" s="20" t="s">
        <v>5</v>
      </c>
      <c r="E687" s="21" t="s">
        <v>6</v>
      </c>
    </row>
    <row r="688" spans="2:5" s="1" customFormat="1" ht="21" customHeight="1" thickTop="1" x14ac:dyDescent="0.2">
      <c r="B688" s="22" t="s">
        <v>441</v>
      </c>
      <c r="C688" s="23"/>
      <c r="D688" s="24" t="s">
        <v>442</v>
      </c>
      <c r="E688" s="25">
        <f>SUM(E689:E689)</f>
        <v>2000</v>
      </c>
    </row>
    <row r="689" spans="2:5" s="1" customFormat="1" ht="15" customHeight="1" x14ac:dyDescent="0.2">
      <c r="B689" s="26"/>
      <c r="C689" s="27" t="s">
        <v>37</v>
      </c>
      <c r="D689" s="28" t="s">
        <v>38</v>
      </c>
      <c r="E689" s="29">
        <v>2000</v>
      </c>
    </row>
    <row r="690" spans="2:5" s="1" customFormat="1" ht="15" customHeight="1" x14ac:dyDescent="0.2">
      <c r="B690" s="97" t="s">
        <v>443</v>
      </c>
      <c r="C690" s="97"/>
      <c r="D690" s="97"/>
      <c r="E690" s="30">
        <v>1200</v>
      </c>
    </row>
    <row r="691" spans="2:5" s="1" customFormat="1" ht="15" customHeight="1" x14ac:dyDescent="0.2">
      <c r="B691" s="96" t="s">
        <v>444</v>
      </c>
      <c r="C691" s="96"/>
      <c r="D691" s="96"/>
      <c r="E691" s="35">
        <v>700</v>
      </c>
    </row>
    <row r="692" spans="2:5" s="1" customFormat="1" ht="15" customHeight="1" x14ac:dyDescent="0.2">
      <c r="B692" s="96" t="s">
        <v>445</v>
      </c>
      <c r="C692" s="96"/>
      <c r="D692" s="96"/>
      <c r="E692" s="35">
        <v>100</v>
      </c>
    </row>
    <row r="693" spans="2:5" s="1" customFormat="1" ht="12.75" x14ac:dyDescent="0.2">
      <c r="B693" s="11"/>
      <c r="C693" s="11"/>
      <c r="D693" s="12"/>
      <c r="E693" s="13"/>
    </row>
    <row r="694" spans="2:5" s="1" customFormat="1" ht="30" customHeight="1" thickBot="1" x14ac:dyDescent="0.25">
      <c r="B694" s="19" t="s">
        <v>3</v>
      </c>
      <c r="C694" s="19" t="s">
        <v>4</v>
      </c>
      <c r="D694" s="20" t="s">
        <v>5</v>
      </c>
      <c r="E694" s="21" t="s">
        <v>6</v>
      </c>
    </row>
    <row r="695" spans="2:5" s="1" customFormat="1" ht="29.25" customHeight="1" thickTop="1" x14ac:dyDescent="0.2">
      <c r="B695" s="22" t="s">
        <v>446</v>
      </c>
      <c r="C695" s="23"/>
      <c r="D695" s="24" t="s">
        <v>447</v>
      </c>
      <c r="E695" s="25">
        <f>SUM(E696:E699)</f>
        <v>106102</v>
      </c>
    </row>
    <row r="696" spans="2:5" s="1" customFormat="1" ht="15" customHeight="1" x14ac:dyDescent="0.2">
      <c r="B696" s="26"/>
      <c r="C696" s="27" t="s">
        <v>37</v>
      </c>
      <c r="D696" s="28" t="s">
        <v>38</v>
      </c>
      <c r="E696" s="29">
        <v>7582</v>
      </c>
    </row>
    <row r="697" spans="2:5" s="1" customFormat="1" ht="15" customHeight="1" x14ac:dyDescent="0.2">
      <c r="B697" s="26"/>
      <c r="C697" s="27" t="s">
        <v>25</v>
      </c>
      <c r="D697" s="28" t="s">
        <v>26</v>
      </c>
      <c r="E697" s="29">
        <v>240</v>
      </c>
    </row>
    <row r="698" spans="2:5" s="1" customFormat="1" ht="15" customHeight="1" x14ac:dyDescent="0.2">
      <c r="B698" s="26"/>
      <c r="C698" s="27" t="s">
        <v>80</v>
      </c>
      <c r="D698" s="28" t="s">
        <v>81</v>
      </c>
      <c r="E698" s="29">
        <v>44780</v>
      </c>
    </row>
    <row r="699" spans="2:5" s="1" customFormat="1" ht="27.75" customHeight="1" x14ac:dyDescent="0.2">
      <c r="B699" s="26"/>
      <c r="C699" s="27" t="s">
        <v>436</v>
      </c>
      <c r="D699" s="28" t="s">
        <v>437</v>
      </c>
      <c r="E699" s="29">
        <v>53500</v>
      </c>
    </row>
    <row r="700" spans="2:5" s="1" customFormat="1" ht="15" customHeight="1" x14ac:dyDescent="0.2">
      <c r="B700" s="90" t="s">
        <v>438</v>
      </c>
      <c r="C700" s="91"/>
      <c r="D700" s="91"/>
      <c r="E700" s="30">
        <v>53500</v>
      </c>
    </row>
    <row r="701" spans="2:5" s="1" customFormat="1" ht="27.75" customHeight="1" x14ac:dyDescent="0.2">
      <c r="B701" s="96" t="s">
        <v>448</v>
      </c>
      <c r="C701" s="96"/>
      <c r="D701" s="96"/>
      <c r="E701" s="35">
        <v>2882</v>
      </c>
    </row>
    <row r="702" spans="2:5" s="1" customFormat="1" ht="15" customHeight="1" x14ac:dyDescent="0.2">
      <c r="B702" s="96" t="s">
        <v>449</v>
      </c>
      <c r="C702" s="96"/>
      <c r="D702" s="96"/>
      <c r="E702" s="35">
        <v>100</v>
      </c>
    </row>
    <row r="703" spans="2:5" s="1" customFormat="1" ht="15" customHeight="1" x14ac:dyDescent="0.2">
      <c r="B703" s="96" t="s">
        <v>450</v>
      </c>
      <c r="C703" s="96"/>
      <c r="D703" s="96"/>
      <c r="E703" s="35">
        <v>1900</v>
      </c>
    </row>
    <row r="704" spans="2:5" s="1" customFormat="1" ht="15" customHeight="1" x14ac:dyDescent="0.2">
      <c r="B704" s="96" t="s">
        <v>451</v>
      </c>
      <c r="C704" s="96"/>
      <c r="D704" s="96"/>
      <c r="E704" s="35">
        <v>2300</v>
      </c>
    </row>
    <row r="705" spans="2:5" s="1" customFormat="1" ht="15" customHeight="1" x14ac:dyDescent="0.2">
      <c r="B705" s="96" t="s">
        <v>452</v>
      </c>
      <c r="C705" s="96"/>
      <c r="D705" s="96"/>
      <c r="E705" s="35">
        <v>120</v>
      </c>
    </row>
    <row r="706" spans="2:5" s="1" customFormat="1" ht="15" customHeight="1" x14ac:dyDescent="0.2">
      <c r="B706" s="96" t="s">
        <v>453</v>
      </c>
      <c r="C706" s="96"/>
      <c r="D706" s="96"/>
      <c r="E706" s="35">
        <v>140</v>
      </c>
    </row>
    <row r="707" spans="2:5" s="1" customFormat="1" ht="15" customHeight="1" x14ac:dyDescent="0.2">
      <c r="B707" s="96" t="s">
        <v>454</v>
      </c>
      <c r="C707" s="96"/>
      <c r="D707" s="96"/>
      <c r="E707" s="35">
        <v>140</v>
      </c>
    </row>
    <row r="708" spans="2:5" s="1" customFormat="1" ht="15" customHeight="1" x14ac:dyDescent="0.2">
      <c r="B708" s="94" t="s">
        <v>455</v>
      </c>
      <c r="C708" s="95"/>
      <c r="D708" s="95"/>
      <c r="E708" s="35">
        <v>100</v>
      </c>
    </row>
    <row r="709" spans="2:5" s="1" customFormat="1" ht="15" customHeight="1" x14ac:dyDescent="0.2">
      <c r="B709" s="94" t="s">
        <v>456</v>
      </c>
      <c r="C709" s="95"/>
      <c r="D709" s="95"/>
      <c r="E709" s="35">
        <v>140</v>
      </c>
    </row>
    <row r="710" spans="2:5" s="1" customFormat="1" ht="27.75" customHeight="1" x14ac:dyDescent="0.2">
      <c r="B710" s="94" t="s">
        <v>457</v>
      </c>
      <c r="C710" s="95"/>
      <c r="D710" s="95"/>
      <c r="E710" s="35">
        <v>900</v>
      </c>
    </row>
    <row r="711" spans="2:5" s="1" customFormat="1" ht="15" customHeight="1" x14ac:dyDescent="0.2">
      <c r="B711" s="94" t="s">
        <v>409</v>
      </c>
      <c r="C711" s="95"/>
      <c r="D711" s="95"/>
      <c r="E711" s="35">
        <v>17200</v>
      </c>
    </row>
    <row r="712" spans="2:5" s="1" customFormat="1" ht="27.75" customHeight="1" x14ac:dyDescent="0.2">
      <c r="B712" s="94" t="s">
        <v>440</v>
      </c>
      <c r="C712" s="95"/>
      <c r="D712" s="95"/>
      <c r="E712" s="35">
        <v>26680</v>
      </c>
    </row>
    <row r="713" spans="2:5" s="1" customFormat="1" ht="12.75" x14ac:dyDescent="0.2">
      <c r="B713" s="11"/>
      <c r="C713" s="11"/>
      <c r="D713" s="12"/>
      <c r="E713" s="13"/>
    </row>
    <row r="714" spans="2:5" s="1" customFormat="1" ht="30" customHeight="1" thickBot="1" x14ac:dyDescent="0.25">
      <c r="B714" s="19" t="s">
        <v>3</v>
      </c>
      <c r="C714" s="19" t="s">
        <v>4</v>
      </c>
      <c r="D714" s="20" t="s">
        <v>5</v>
      </c>
      <c r="E714" s="21" t="s">
        <v>6</v>
      </c>
    </row>
    <row r="715" spans="2:5" s="1" customFormat="1" ht="21" customHeight="1" thickTop="1" x14ac:dyDescent="0.2">
      <c r="B715" s="22" t="s">
        <v>458</v>
      </c>
      <c r="C715" s="23"/>
      <c r="D715" s="24" t="s">
        <v>459</v>
      </c>
      <c r="E715" s="25">
        <f>SUM(E716:E716)</f>
        <v>2298</v>
      </c>
    </row>
    <row r="716" spans="2:5" s="1" customFormat="1" ht="15" customHeight="1" x14ac:dyDescent="0.2">
      <c r="B716" s="26"/>
      <c r="C716" s="27" t="s">
        <v>25</v>
      </c>
      <c r="D716" s="28" t="s">
        <v>26</v>
      </c>
      <c r="E716" s="29">
        <v>2298</v>
      </c>
    </row>
    <row r="717" spans="2:5" s="1" customFormat="1" ht="15" customHeight="1" x14ac:dyDescent="0.2">
      <c r="B717" s="90" t="s">
        <v>460</v>
      </c>
      <c r="C717" s="91"/>
      <c r="D717" s="91"/>
      <c r="E717" s="30">
        <v>98</v>
      </c>
    </row>
    <row r="718" spans="2:5" s="1" customFormat="1" ht="15" customHeight="1" x14ac:dyDescent="0.2">
      <c r="B718" s="96" t="s">
        <v>461</v>
      </c>
      <c r="C718" s="96"/>
      <c r="D718" s="96"/>
      <c r="E718" s="35">
        <v>2200</v>
      </c>
    </row>
    <row r="719" spans="2:5" s="1" customFormat="1" ht="12.75" x14ac:dyDescent="0.2">
      <c r="B719" s="11"/>
      <c r="C719" s="11"/>
      <c r="D719" s="12"/>
      <c r="E719" s="13"/>
    </row>
    <row r="720" spans="2:5" s="1" customFormat="1" ht="30" customHeight="1" thickBot="1" x14ac:dyDescent="0.25">
      <c r="B720" s="19" t="s">
        <v>3</v>
      </c>
      <c r="C720" s="19" t="s">
        <v>4</v>
      </c>
      <c r="D720" s="20" t="s">
        <v>5</v>
      </c>
      <c r="E720" s="21" t="s">
        <v>6</v>
      </c>
    </row>
    <row r="721" spans="2:5" s="1" customFormat="1" ht="29.25" customHeight="1" thickTop="1" x14ac:dyDescent="0.2">
      <c r="B721" s="22" t="s">
        <v>462</v>
      </c>
      <c r="C721" s="23"/>
      <c r="D721" s="24" t="s">
        <v>463</v>
      </c>
      <c r="E721" s="25">
        <f>SUM(E722:E722)</f>
        <v>1100</v>
      </c>
    </row>
    <row r="722" spans="2:5" s="1" customFormat="1" ht="15" customHeight="1" x14ac:dyDescent="0.2">
      <c r="B722" s="26"/>
      <c r="C722" s="27" t="s">
        <v>25</v>
      </c>
      <c r="D722" s="28" t="s">
        <v>26</v>
      </c>
      <c r="E722" s="29">
        <v>1100</v>
      </c>
    </row>
    <row r="723" spans="2:5" s="1" customFormat="1" ht="15" customHeight="1" x14ac:dyDescent="0.2">
      <c r="B723" s="97" t="s">
        <v>464</v>
      </c>
      <c r="C723" s="97"/>
      <c r="D723" s="97"/>
      <c r="E723" s="30">
        <v>1100</v>
      </c>
    </row>
    <row r="724" spans="2:5" s="1" customFormat="1" ht="12.75" x14ac:dyDescent="0.2">
      <c r="B724" s="11"/>
      <c r="C724" s="11"/>
      <c r="D724" s="12"/>
      <c r="E724" s="13"/>
    </row>
    <row r="725" spans="2:5" s="1" customFormat="1" ht="30" customHeight="1" thickBot="1" x14ac:dyDescent="0.25">
      <c r="B725" s="19" t="s">
        <v>3</v>
      </c>
      <c r="C725" s="19" t="s">
        <v>4</v>
      </c>
      <c r="D725" s="20" t="s">
        <v>5</v>
      </c>
      <c r="E725" s="21" t="s">
        <v>6</v>
      </c>
    </row>
    <row r="726" spans="2:5" s="1" customFormat="1" ht="26.25" thickTop="1" x14ac:dyDescent="0.2">
      <c r="B726" s="22" t="s">
        <v>465</v>
      </c>
      <c r="C726" s="23"/>
      <c r="D726" s="24" t="s">
        <v>466</v>
      </c>
      <c r="E726" s="25">
        <f>SUM(E727:E728)</f>
        <v>32800</v>
      </c>
    </row>
    <row r="727" spans="2:5" s="1" customFormat="1" ht="15" customHeight="1" x14ac:dyDescent="0.2">
      <c r="B727" s="26"/>
      <c r="C727" s="27" t="s">
        <v>25</v>
      </c>
      <c r="D727" s="28" t="s">
        <v>26</v>
      </c>
      <c r="E727" s="29">
        <v>31000</v>
      </c>
    </row>
    <row r="728" spans="2:5" s="1" customFormat="1" ht="27.75" customHeight="1" x14ac:dyDescent="0.2">
      <c r="B728" s="26"/>
      <c r="C728" s="27" t="s">
        <v>14</v>
      </c>
      <c r="D728" s="28" t="s">
        <v>15</v>
      </c>
      <c r="E728" s="29">
        <v>1800</v>
      </c>
    </row>
    <row r="729" spans="2:5" s="1" customFormat="1" ht="27.75" customHeight="1" x14ac:dyDescent="0.2">
      <c r="B729" s="90" t="s">
        <v>467</v>
      </c>
      <c r="C729" s="91"/>
      <c r="D729" s="91"/>
      <c r="E729" s="30">
        <v>1800</v>
      </c>
    </row>
    <row r="730" spans="2:5" s="1" customFormat="1" ht="27.75" customHeight="1" x14ac:dyDescent="0.2">
      <c r="B730" s="96" t="s">
        <v>468</v>
      </c>
      <c r="C730" s="96"/>
      <c r="D730" s="96"/>
      <c r="E730" s="35">
        <v>2000</v>
      </c>
    </row>
    <row r="731" spans="2:5" s="1" customFormat="1" ht="27.75" customHeight="1" x14ac:dyDescent="0.2">
      <c r="B731" s="96" t="s">
        <v>469</v>
      </c>
      <c r="C731" s="96"/>
      <c r="D731" s="96"/>
      <c r="E731" s="35">
        <v>5000</v>
      </c>
    </row>
    <row r="732" spans="2:5" s="1" customFormat="1" ht="15" customHeight="1" x14ac:dyDescent="0.2">
      <c r="B732" s="96" t="s">
        <v>470</v>
      </c>
      <c r="C732" s="96"/>
      <c r="D732" s="96"/>
      <c r="E732" s="35">
        <v>20000</v>
      </c>
    </row>
    <row r="733" spans="2:5" s="1" customFormat="1" ht="15" customHeight="1" x14ac:dyDescent="0.2">
      <c r="B733" s="96" t="s">
        <v>471</v>
      </c>
      <c r="C733" s="96"/>
      <c r="D733" s="96"/>
      <c r="E733" s="35">
        <v>4000</v>
      </c>
    </row>
    <row r="734" spans="2:5" s="1" customFormat="1" ht="12.75" x14ac:dyDescent="0.2">
      <c r="B734" s="11"/>
      <c r="C734" s="11"/>
      <c r="D734" s="12"/>
      <c r="E734" s="13"/>
    </row>
    <row r="735" spans="2:5" s="1" customFormat="1" ht="30" customHeight="1" thickBot="1" x14ac:dyDescent="0.25">
      <c r="B735" s="19" t="s">
        <v>3</v>
      </c>
      <c r="C735" s="19" t="s">
        <v>4</v>
      </c>
      <c r="D735" s="20" t="s">
        <v>5</v>
      </c>
      <c r="E735" s="21" t="s">
        <v>6</v>
      </c>
    </row>
    <row r="736" spans="2:5" s="1" customFormat="1" ht="29.25" customHeight="1" thickTop="1" x14ac:dyDescent="0.2">
      <c r="B736" s="22" t="s">
        <v>472</v>
      </c>
      <c r="C736" s="23"/>
      <c r="D736" s="24" t="s">
        <v>473</v>
      </c>
      <c r="E736" s="25">
        <f>SUM(E737:E737)</f>
        <v>5300</v>
      </c>
    </row>
    <row r="737" spans="2:5" s="1" customFormat="1" ht="27.75" customHeight="1" x14ac:dyDescent="0.2">
      <c r="B737" s="26"/>
      <c r="C737" s="27" t="s">
        <v>14</v>
      </c>
      <c r="D737" s="28" t="s">
        <v>15</v>
      </c>
      <c r="E737" s="29">
        <v>5300</v>
      </c>
    </row>
    <row r="738" spans="2:5" s="1" customFormat="1" ht="27.75" customHeight="1" x14ac:dyDescent="0.2">
      <c r="B738" s="90" t="s">
        <v>474</v>
      </c>
      <c r="C738" s="91"/>
      <c r="D738" s="91"/>
      <c r="E738" s="30">
        <v>800</v>
      </c>
    </row>
    <row r="739" spans="2:5" s="1" customFormat="1" ht="27.75" customHeight="1" x14ac:dyDescent="0.2">
      <c r="B739" s="94" t="s">
        <v>475</v>
      </c>
      <c r="C739" s="95"/>
      <c r="D739" s="95"/>
      <c r="E739" s="35">
        <v>1500</v>
      </c>
    </row>
    <row r="740" spans="2:5" s="1" customFormat="1" ht="27.75" customHeight="1" x14ac:dyDescent="0.2">
      <c r="B740" s="94" t="s">
        <v>476</v>
      </c>
      <c r="C740" s="95"/>
      <c r="D740" s="95"/>
      <c r="E740" s="35">
        <v>3000</v>
      </c>
    </row>
    <row r="741" spans="2:5" s="18" customFormat="1" ht="12.75" x14ac:dyDescent="0.2">
      <c r="B741" s="37"/>
      <c r="C741" s="37"/>
      <c r="D741" s="37"/>
      <c r="E741" s="38"/>
    </row>
    <row r="742" spans="2:5" s="18" customFormat="1" ht="12.75" x14ac:dyDescent="0.2">
      <c r="B742" s="37"/>
      <c r="C742" s="37"/>
      <c r="D742" s="37"/>
      <c r="E742" s="38"/>
    </row>
    <row r="743" spans="2:5" s="18" customFormat="1" ht="12.75" x14ac:dyDescent="0.2">
      <c r="B743" s="37"/>
      <c r="C743" s="37"/>
      <c r="D743" s="37"/>
      <c r="E743" s="38"/>
    </row>
    <row r="744" spans="2:5" s="18" customFormat="1" ht="15" customHeight="1" x14ac:dyDescent="0.2">
      <c r="B744" s="15" t="s">
        <v>477</v>
      </c>
      <c r="C744" s="16"/>
      <c r="D744" s="16"/>
      <c r="E744" s="17"/>
    </row>
    <row r="745" spans="2:5" s="18" customFormat="1" ht="12.75" x14ac:dyDescent="0.2">
      <c r="B745" s="37"/>
      <c r="C745" s="37"/>
      <c r="D745" s="37"/>
      <c r="E745" s="38"/>
    </row>
    <row r="746" spans="2:5" s="1" customFormat="1" ht="12.75" x14ac:dyDescent="0.2">
      <c r="B746" s="11"/>
      <c r="C746" s="11"/>
      <c r="D746" s="12"/>
      <c r="E746" s="13"/>
    </row>
    <row r="747" spans="2:5" s="1" customFormat="1" ht="30" customHeight="1" thickBot="1" x14ac:dyDescent="0.25">
      <c r="B747" s="19" t="s">
        <v>3</v>
      </c>
      <c r="C747" s="19" t="s">
        <v>4</v>
      </c>
      <c r="D747" s="20" t="s">
        <v>5</v>
      </c>
      <c r="E747" s="21" t="s">
        <v>6</v>
      </c>
    </row>
    <row r="748" spans="2:5" s="1" customFormat="1" ht="21" customHeight="1" thickTop="1" x14ac:dyDescent="0.2">
      <c r="B748" s="22" t="s">
        <v>478</v>
      </c>
      <c r="C748" s="23"/>
      <c r="D748" s="24" t="s">
        <v>479</v>
      </c>
      <c r="E748" s="25">
        <f>SUM(E749:E749)</f>
        <v>950</v>
      </c>
    </row>
    <row r="749" spans="2:5" s="1" customFormat="1" ht="15" customHeight="1" x14ac:dyDescent="0.2">
      <c r="B749" s="26"/>
      <c r="C749" s="27" t="s">
        <v>37</v>
      </c>
      <c r="D749" s="28" t="s">
        <v>38</v>
      </c>
      <c r="E749" s="29">
        <v>950</v>
      </c>
    </row>
    <row r="750" spans="2:5" s="1" customFormat="1" ht="15" customHeight="1" x14ac:dyDescent="0.2">
      <c r="B750" s="90" t="s">
        <v>480</v>
      </c>
      <c r="C750" s="91"/>
      <c r="D750" s="91"/>
      <c r="E750" s="30">
        <v>950</v>
      </c>
    </row>
    <row r="751" spans="2:5" s="1" customFormat="1" ht="12.75" x14ac:dyDescent="0.2">
      <c r="B751" s="11"/>
      <c r="C751" s="11"/>
      <c r="D751" s="12"/>
      <c r="E751" s="13"/>
    </row>
    <row r="752" spans="2:5" s="1" customFormat="1" ht="30" customHeight="1" thickBot="1" x14ac:dyDescent="0.25">
      <c r="B752" s="19" t="s">
        <v>3</v>
      </c>
      <c r="C752" s="19" t="s">
        <v>4</v>
      </c>
      <c r="D752" s="20" t="s">
        <v>5</v>
      </c>
      <c r="E752" s="21" t="s">
        <v>6</v>
      </c>
    </row>
    <row r="753" spans="2:5" s="1" customFormat="1" ht="21" customHeight="1" thickTop="1" x14ac:dyDescent="0.2">
      <c r="B753" s="22" t="s">
        <v>481</v>
      </c>
      <c r="C753" s="23"/>
      <c r="D753" s="24" t="s">
        <v>482</v>
      </c>
      <c r="E753" s="25">
        <f>SUM(E754:E760)</f>
        <v>3493</v>
      </c>
    </row>
    <row r="754" spans="2:5" s="1" customFormat="1" ht="15" customHeight="1" x14ac:dyDescent="0.2">
      <c r="B754" s="26"/>
      <c r="C754" s="27" t="s">
        <v>483</v>
      </c>
      <c r="D754" s="28" t="s">
        <v>484</v>
      </c>
      <c r="E754" s="29">
        <v>20</v>
      </c>
    </row>
    <row r="755" spans="2:5" s="1" customFormat="1" ht="15" customHeight="1" x14ac:dyDescent="0.2">
      <c r="B755" s="26"/>
      <c r="C755" s="27" t="s">
        <v>37</v>
      </c>
      <c r="D755" s="28" t="s">
        <v>38</v>
      </c>
      <c r="E755" s="29">
        <v>50</v>
      </c>
    </row>
    <row r="756" spans="2:5" s="1" customFormat="1" ht="15" customHeight="1" x14ac:dyDescent="0.2">
      <c r="B756" s="26"/>
      <c r="C756" s="27" t="s">
        <v>32</v>
      </c>
      <c r="D756" s="28" t="s">
        <v>33</v>
      </c>
      <c r="E756" s="29">
        <v>10</v>
      </c>
    </row>
    <row r="757" spans="2:5" s="1" customFormat="1" ht="15" customHeight="1" x14ac:dyDescent="0.2">
      <c r="B757" s="26"/>
      <c r="C757" s="27" t="s">
        <v>149</v>
      </c>
      <c r="D757" s="28" t="s">
        <v>150</v>
      </c>
      <c r="E757" s="29">
        <v>25</v>
      </c>
    </row>
    <row r="758" spans="2:5" s="1" customFormat="1" ht="15" customHeight="1" x14ac:dyDescent="0.2">
      <c r="B758" s="26"/>
      <c r="C758" s="27" t="s">
        <v>25</v>
      </c>
      <c r="D758" s="28" t="s">
        <v>26</v>
      </c>
      <c r="E758" s="29">
        <v>670</v>
      </c>
    </row>
    <row r="759" spans="2:5" s="1" customFormat="1" ht="15" customHeight="1" x14ac:dyDescent="0.2">
      <c r="B759" s="26"/>
      <c r="C759" s="27" t="s">
        <v>47</v>
      </c>
      <c r="D759" s="28" t="s">
        <v>48</v>
      </c>
      <c r="E759" s="29">
        <v>10</v>
      </c>
    </row>
    <row r="760" spans="2:5" s="1" customFormat="1" ht="15" customHeight="1" x14ac:dyDescent="0.2">
      <c r="B760" s="26"/>
      <c r="C760" s="27" t="s">
        <v>51</v>
      </c>
      <c r="D760" s="28" t="s">
        <v>52</v>
      </c>
      <c r="E760" s="29">
        <v>2708</v>
      </c>
    </row>
    <row r="761" spans="2:5" s="1" customFormat="1" ht="15" customHeight="1" x14ac:dyDescent="0.2">
      <c r="B761" s="90" t="s">
        <v>485</v>
      </c>
      <c r="C761" s="91"/>
      <c r="D761" s="91"/>
      <c r="E761" s="30">
        <v>160</v>
      </c>
    </row>
    <row r="762" spans="2:5" s="1" customFormat="1" ht="27.75" customHeight="1" x14ac:dyDescent="0.2">
      <c r="B762" s="94" t="s">
        <v>486</v>
      </c>
      <c r="C762" s="95"/>
      <c r="D762" s="95"/>
      <c r="E762" s="35">
        <v>2708</v>
      </c>
    </row>
    <row r="763" spans="2:5" s="1" customFormat="1" ht="15" customHeight="1" x14ac:dyDescent="0.2">
      <c r="B763" s="94" t="s">
        <v>487</v>
      </c>
      <c r="C763" s="95"/>
      <c r="D763" s="95"/>
      <c r="E763" s="35">
        <v>25</v>
      </c>
    </row>
    <row r="764" spans="2:5" s="1" customFormat="1" ht="27.75" customHeight="1" x14ac:dyDescent="0.2">
      <c r="B764" s="94" t="s">
        <v>488</v>
      </c>
      <c r="C764" s="95"/>
      <c r="D764" s="95"/>
      <c r="E764" s="35">
        <v>600</v>
      </c>
    </row>
    <row r="765" spans="2:5" s="1" customFormat="1" ht="12.75" x14ac:dyDescent="0.2">
      <c r="B765" s="11"/>
      <c r="C765" s="11"/>
      <c r="D765" s="12"/>
      <c r="E765" s="13"/>
    </row>
    <row r="766" spans="2:5" s="1" customFormat="1" ht="30" customHeight="1" thickBot="1" x14ac:dyDescent="0.25">
      <c r="B766" s="19" t="s">
        <v>3</v>
      </c>
      <c r="C766" s="19" t="s">
        <v>4</v>
      </c>
      <c r="D766" s="20" t="s">
        <v>5</v>
      </c>
      <c r="E766" s="21" t="s">
        <v>6</v>
      </c>
    </row>
    <row r="767" spans="2:5" s="1" customFormat="1" ht="21" customHeight="1" thickTop="1" x14ac:dyDescent="0.2">
      <c r="B767" s="22" t="s">
        <v>489</v>
      </c>
      <c r="C767" s="23"/>
      <c r="D767" s="24" t="s">
        <v>490</v>
      </c>
      <c r="E767" s="25">
        <f>SUM(E768:E773)</f>
        <v>2308</v>
      </c>
    </row>
    <row r="768" spans="2:5" s="1" customFormat="1" ht="15" customHeight="1" x14ac:dyDescent="0.2">
      <c r="B768" s="26"/>
      <c r="C768" s="27" t="s">
        <v>32</v>
      </c>
      <c r="D768" s="28" t="s">
        <v>33</v>
      </c>
      <c r="E768" s="29">
        <v>10</v>
      </c>
    </row>
    <row r="769" spans="2:5" s="1" customFormat="1" ht="15" customHeight="1" x14ac:dyDescent="0.2">
      <c r="B769" s="26"/>
      <c r="C769" s="27" t="s">
        <v>41</v>
      </c>
      <c r="D769" s="28" t="s">
        <v>42</v>
      </c>
      <c r="E769" s="29">
        <v>40</v>
      </c>
    </row>
    <row r="770" spans="2:5" s="1" customFormat="1" ht="15" customHeight="1" x14ac:dyDescent="0.2">
      <c r="B770" s="26"/>
      <c r="C770" s="27" t="s">
        <v>47</v>
      </c>
      <c r="D770" s="28" t="s">
        <v>48</v>
      </c>
      <c r="E770" s="29">
        <v>70</v>
      </c>
    </row>
    <row r="771" spans="2:5" s="1" customFormat="1" ht="15" customHeight="1" x14ac:dyDescent="0.2">
      <c r="B771" s="26"/>
      <c r="C771" s="27" t="s">
        <v>20</v>
      </c>
      <c r="D771" s="28" t="s">
        <v>21</v>
      </c>
      <c r="E771" s="29">
        <v>400</v>
      </c>
    </row>
    <row r="772" spans="2:5" s="1" customFormat="1" ht="15" customHeight="1" x14ac:dyDescent="0.2">
      <c r="B772" s="26"/>
      <c r="C772" s="27" t="s">
        <v>49</v>
      </c>
      <c r="D772" s="28" t="s">
        <v>50</v>
      </c>
      <c r="E772" s="29">
        <v>50</v>
      </c>
    </row>
    <row r="773" spans="2:5" s="1" customFormat="1" ht="15" customHeight="1" x14ac:dyDescent="0.2">
      <c r="B773" s="26"/>
      <c r="C773" s="27" t="s">
        <v>51</v>
      </c>
      <c r="D773" s="28" t="s">
        <v>52</v>
      </c>
      <c r="E773" s="29">
        <v>1738</v>
      </c>
    </row>
    <row r="774" spans="2:5" s="1" customFormat="1" ht="15" customHeight="1" x14ac:dyDescent="0.2">
      <c r="B774" s="90" t="s">
        <v>491</v>
      </c>
      <c r="C774" s="91"/>
      <c r="D774" s="91"/>
      <c r="E774" s="30">
        <v>120</v>
      </c>
    </row>
    <row r="775" spans="2:5" s="1" customFormat="1" ht="27.75" customHeight="1" x14ac:dyDescent="0.2">
      <c r="B775" s="94" t="s">
        <v>492</v>
      </c>
      <c r="C775" s="95"/>
      <c r="D775" s="95"/>
      <c r="E775" s="35">
        <v>2188</v>
      </c>
    </row>
    <row r="776" spans="2:5" s="1" customFormat="1" ht="12.75" x14ac:dyDescent="0.2">
      <c r="B776" s="11"/>
      <c r="C776" s="11"/>
      <c r="D776" s="12"/>
      <c r="E776" s="13"/>
    </row>
    <row r="777" spans="2:5" s="1" customFormat="1" ht="30" customHeight="1" thickBot="1" x14ac:dyDescent="0.25">
      <c r="B777" s="19" t="s">
        <v>3</v>
      </c>
      <c r="C777" s="19" t="s">
        <v>4</v>
      </c>
      <c r="D777" s="20" t="s">
        <v>5</v>
      </c>
      <c r="E777" s="21" t="s">
        <v>6</v>
      </c>
    </row>
    <row r="778" spans="2:5" s="1" customFormat="1" ht="21" customHeight="1" thickTop="1" x14ac:dyDescent="0.2">
      <c r="B778" s="22" t="s">
        <v>493</v>
      </c>
      <c r="C778" s="23"/>
      <c r="D778" s="24" t="s">
        <v>494</v>
      </c>
      <c r="E778" s="25">
        <f>SUM(E779:E779)</f>
        <v>1000</v>
      </c>
    </row>
    <row r="779" spans="2:5" s="1" customFormat="1" ht="15" customHeight="1" x14ac:dyDescent="0.2">
      <c r="B779" s="26"/>
      <c r="C779" s="27" t="s">
        <v>495</v>
      </c>
      <c r="D779" s="28" t="s">
        <v>496</v>
      </c>
      <c r="E779" s="29">
        <v>1000</v>
      </c>
    </row>
    <row r="780" spans="2:5" s="1" customFormat="1" ht="15" customHeight="1" x14ac:dyDescent="0.2">
      <c r="B780" s="90" t="s">
        <v>497</v>
      </c>
      <c r="C780" s="91"/>
      <c r="D780" s="91"/>
      <c r="E780" s="30">
        <v>1000</v>
      </c>
    </row>
    <row r="781" spans="2:5" s="1" customFormat="1" ht="12.75" x14ac:dyDescent="0.2">
      <c r="B781" s="11"/>
      <c r="C781" s="11"/>
      <c r="D781" s="12"/>
      <c r="E781" s="13"/>
    </row>
    <row r="782" spans="2:5" s="1" customFormat="1" ht="30" customHeight="1" thickBot="1" x14ac:dyDescent="0.25">
      <c r="B782" s="19" t="s">
        <v>3</v>
      </c>
      <c r="C782" s="19" t="s">
        <v>4</v>
      </c>
      <c r="D782" s="20" t="s">
        <v>5</v>
      </c>
      <c r="E782" s="21" t="s">
        <v>6</v>
      </c>
    </row>
    <row r="783" spans="2:5" s="1" customFormat="1" ht="21" customHeight="1" thickTop="1" x14ac:dyDescent="0.2">
      <c r="B783" s="22" t="s">
        <v>71</v>
      </c>
      <c r="C783" s="23"/>
      <c r="D783" s="24" t="s">
        <v>498</v>
      </c>
      <c r="E783" s="25">
        <f>SUM(E784:E784)</f>
        <v>3100</v>
      </c>
    </row>
    <row r="784" spans="2:5" s="1" customFormat="1" ht="15" customHeight="1" x14ac:dyDescent="0.2">
      <c r="B784" s="26"/>
      <c r="C784" s="27" t="s">
        <v>495</v>
      </c>
      <c r="D784" s="28" t="s">
        <v>496</v>
      </c>
      <c r="E784" s="29">
        <v>3100</v>
      </c>
    </row>
    <row r="785" spans="2:5" s="1" customFormat="1" ht="27.75" customHeight="1" x14ac:dyDescent="0.2">
      <c r="B785" s="90" t="s">
        <v>499</v>
      </c>
      <c r="C785" s="91"/>
      <c r="D785" s="91"/>
      <c r="E785" s="30">
        <v>3100</v>
      </c>
    </row>
    <row r="786" spans="2:5" s="1" customFormat="1" ht="12.75" x14ac:dyDescent="0.2">
      <c r="B786" s="11"/>
      <c r="C786" s="11"/>
      <c r="D786" s="12"/>
      <c r="E786" s="13"/>
    </row>
    <row r="787" spans="2:5" s="1" customFormat="1" ht="30" customHeight="1" thickBot="1" x14ac:dyDescent="0.25">
      <c r="B787" s="19" t="s">
        <v>3</v>
      </c>
      <c r="C787" s="19" t="s">
        <v>4</v>
      </c>
      <c r="D787" s="20" t="s">
        <v>5</v>
      </c>
      <c r="E787" s="21" t="s">
        <v>6</v>
      </c>
    </row>
    <row r="788" spans="2:5" s="1" customFormat="1" ht="21" customHeight="1" thickTop="1" x14ac:dyDescent="0.2">
      <c r="B788" s="22" t="s">
        <v>500</v>
      </c>
      <c r="C788" s="23"/>
      <c r="D788" s="24" t="s">
        <v>501</v>
      </c>
      <c r="E788" s="25">
        <f>SUM(E789:E790)</f>
        <v>3873</v>
      </c>
    </row>
    <row r="789" spans="2:5" s="1" customFormat="1" ht="15" customHeight="1" x14ac:dyDescent="0.2">
      <c r="B789" s="26"/>
      <c r="C789" s="27" t="s">
        <v>37</v>
      </c>
      <c r="D789" s="28" t="s">
        <v>38</v>
      </c>
      <c r="E789" s="29">
        <v>2373</v>
      </c>
    </row>
    <row r="790" spans="2:5" s="1" customFormat="1" ht="15" customHeight="1" x14ac:dyDescent="0.2">
      <c r="B790" s="26"/>
      <c r="C790" s="27" t="s">
        <v>49</v>
      </c>
      <c r="D790" s="28" t="s">
        <v>50</v>
      </c>
      <c r="E790" s="29">
        <v>1500</v>
      </c>
    </row>
    <row r="791" spans="2:5" s="1" customFormat="1" ht="15" customHeight="1" x14ac:dyDescent="0.2">
      <c r="B791" s="90" t="s">
        <v>502</v>
      </c>
      <c r="C791" s="91"/>
      <c r="D791" s="91"/>
      <c r="E791" s="30">
        <v>2373</v>
      </c>
    </row>
    <row r="792" spans="2:5" s="1" customFormat="1" ht="15" customHeight="1" x14ac:dyDescent="0.2">
      <c r="B792" s="94" t="s">
        <v>503</v>
      </c>
      <c r="C792" s="95"/>
      <c r="D792" s="95"/>
      <c r="E792" s="35">
        <v>1500</v>
      </c>
    </row>
    <row r="793" spans="2:5" s="1" customFormat="1" ht="12.75" x14ac:dyDescent="0.2">
      <c r="B793" s="11"/>
      <c r="C793" s="11"/>
      <c r="D793" s="12"/>
      <c r="E793" s="13"/>
    </row>
    <row r="794" spans="2:5" s="1" customFormat="1" ht="30" customHeight="1" thickBot="1" x14ac:dyDescent="0.25">
      <c r="B794" s="19" t="s">
        <v>3</v>
      </c>
      <c r="C794" s="19" t="s">
        <v>4</v>
      </c>
      <c r="D794" s="20" t="s">
        <v>5</v>
      </c>
      <c r="E794" s="21" t="s">
        <v>6</v>
      </c>
    </row>
    <row r="795" spans="2:5" s="1" customFormat="1" ht="29.25" customHeight="1" thickTop="1" x14ac:dyDescent="0.2">
      <c r="B795" s="22" t="s">
        <v>504</v>
      </c>
      <c r="C795" s="23"/>
      <c r="D795" s="24" t="s">
        <v>505</v>
      </c>
      <c r="E795" s="25">
        <f>SUM(E796:E797)</f>
        <v>1200</v>
      </c>
    </row>
    <row r="796" spans="2:5" s="1" customFormat="1" ht="15" customHeight="1" x14ac:dyDescent="0.2">
      <c r="B796" s="26"/>
      <c r="C796" s="27" t="s">
        <v>37</v>
      </c>
      <c r="D796" s="28" t="s">
        <v>38</v>
      </c>
      <c r="E796" s="29">
        <v>500</v>
      </c>
    </row>
    <row r="797" spans="2:5" s="1" customFormat="1" ht="15" customHeight="1" x14ac:dyDescent="0.2">
      <c r="B797" s="26"/>
      <c r="C797" s="27" t="s">
        <v>25</v>
      </c>
      <c r="D797" s="28" t="s">
        <v>26</v>
      </c>
      <c r="E797" s="29">
        <v>700</v>
      </c>
    </row>
    <row r="798" spans="2:5" s="1" customFormat="1" ht="15" customHeight="1" x14ac:dyDescent="0.2">
      <c r="B798" s="90" t="s">
        <v>506</v>
      </c>
      <c r="C798" s="91"/>
      <c r="D798" s="91"/>
      <c r="E798" s="30">
        <v>1000</v>
      </c>
    </row>
    <row r="799" spans="2:5" s="1" customFormat="1" ht="27.75" customHeight="1" x14ac:dyDescent="0.2">
      <c r="B799" s="94" t="s">
        <v>507</v>
      </c>
      <c r="C799" s="95"/>
      <c r="D799" s="95"/>
      <c r="E799" s="35">
        <v>200</v>
      </c>
    </row>
    <row r="800" spans="2:5" s="1" customFormat="1" ht="12.75" x14ac:dyDescent="0.2">
      <c r="B800" s="11"/>
      <c r="C800" s="11"/>
      <c r="D800" s="12"/>
      <c r="E800" s="13"/>
    </row>
    <row r="801" spans="2:5" s="1" customFormat="1" ht="30" customHeight="1" thickBot="1" x14ac:dyDescent="0.25">
      <c r="B801" s="19" t="s">
        <v>3</v>
      </c>
      <c r="C801" s="19" t="s">
        <v>4</v>
      </c>
      <c r="D801" s="20" t="s">
        <v>5</v>
      </c>
      <c r="E801" s="21" t="s">
        <v>6</v>
      </c>
    </row>
    <row r="802" spans="2:5" s="1" customFormat="1" ht="29.25" customHeight="1" thickTop="1" x14ac:dyDescent="0.2">
      <c r="B802" s="22" t="s">
        <v>508</v>
      </c>
      <c r="C802" s="23"/>
      <c r="D802" s="24" t="s">
        <v>509</v>
      </c>
      <c r="E802" s="25">
        <f>SUM(E803:E804)</f>
        <v>100</v>
      </c>
    </row>
    <row r="803" spans="2:5" s="1" customFormat="1" ht="15" customHeight="1" x14ac:dyDescent="0.2">
      <c r="B803" s="26"/>
      <c r="C803" s="27" t="s">
        <v>41</v>
      </c>
      <c r="D803" s="28" t="s">
        <v>42</v>
      </c>
      <c r="E803" s="29">
        <v>20</v>
      </c>
    </row>
    <row r="804" spans="2:5" s="1" customFormat="1" ht="15" customHeight="1" x14ac:dyDescent="0.2">
      <c r="B804" s="26"/>
      <c r="C804" s="27" t="s">
        <v>47</v>
      </c>
      <c r="D804" s="28" t="s">
        <v>48</v>
      </c>
      <c r="E804" s="29">
        <v>80</v>
      </c>
    </row>
    <row r="805" spans="2:5" s="1" customFormat="1" ht="27.75" customHeight="1" x14ac:dyDescent="0.2">
      <c r="B805" s="90" t="s">
        <v>510</v>
      </c>
      <c r="C805" s="91"/>
      <c r="D805" s="91"/>
      <c r="E805" s="30">
        <v>100</v>
      </c>
    </row>
    <row r="806" spans="2:5" s="1" customFormat="1" ht="12.75" x14ac:dyDescent="0.2">
      <c r="B806" s="11"/>
      <c r="C806" s="11"/>
      <c r="D806" s="12"/>
      <c r="E806" s="13"/>
    </row>
    <row r="807" spans="2:5" s="1" customFormat="1" ht="30" customHeight="1" thickBot="1" x14ac:dyDescent="0.25">
      <c r="B807" s="19" t="s">
        <v>3</v>
      </c>
      <c r="C807" s="19" t="s">
        <v>4</v>
      </c>
      <c r="D807" s="20" t="s">
        <v>5</v>
      </c>
      <c r="E807" s="21" t="s">
        <v>6</v>
      </c>
    </row>
    <row r="808" spans="2:5" s="1" customFormat="1" ht="29.25" customHeight="1" thickTop="1" x14ac:dyDescent="0.2">
      <c r="B808" s="22" t="s">
        <v>511</v>
      </c>
      <c r="C808" s="23"/>
      <c r="D808" s="24" t="s">
        <v>512</v>
      </c>
      <c r="E808" s="25">
        <f>SUM(E809:E812)</f>
        <v>500</v>
      </c>
    </row>
    <row r="809" spans="2:5" s="1" customFormat="1" ht="15" customHeight="1" x14ac:dyDescent="0.2">
      <c r="B809" s="26"/>
      <c r="C809" s="27" t="s">
        <v>32</v>
      </c>
      <c r="D809" s="28" t="s">
        <v>33</v>
      </c>
      <c r="E809" s="29">
        <v>90</v>
      </c>
    </row>
    <row r="810" spans="2:5" s="1" customFormat="1" ht="15" customHeight="1" x14ac:dyDescent="0.2">
      <c r="B810" s="26"/>
      <c r="C810" s="27" t="s">
        <v>41</v>
      </c>
      <c r="D810" s="28" t="s">
        <v>42</v>
      </c>
      <c r="E810" s="29">
        <v>80</v>
      </c>
    </row>
    <row r="811" spans="2:5" s="1" customFormat="1" ht="15" customHeight="1" x14ac:dyDescent="0.2">
      <c r="B811" s="26"/>
      <c r="C811" s="27" t="s">
        <v>25</v>
      </c>
      <c r="D811" s="28" t="s">
        <v>26</v>
      </c>
      <c r="E811" s="29">
        <v>130</v>
      </c>
    </row>
    <row r="812" spans="2:5" s="1" customFormat="1" ht="15" customHeight="1" x14ac:dyDescent="0.2">
      <c r="B812" s="26"/>
      <c r="C812" s="27" t="s">
        <v>47</v>
      </c>
      <c r="D812" s="28" t="s">
        <v>48</v>
      </c>
      <c r="E812" s="29">
        <v>200</v>
      </c>
    </row>
    <row r="813" spans="2:5" s="1" customFormat="1" ht="15" customHeight="1" x14ac:dyDescent="0.2">
      <c r="B813" s="90" t="s">
        <v>513</v>
      </c>
      <c r="C813" s="91"/>
      <c r="D813" s="91"/>
      <c r="E813" s="30">
        <v>450</v>
      </c>
    </row>
    <row r="814" spans="2:5" s="1" customFormat="1" ht="15" customHeight="1" x14ac:dyDescent="0.2">
      <c r="B814" s="94" t="s">
        <v>514</v>
      </c>
      <c r="C814" s="95"/>
      <c r="D814" s="95"/>
      <c r="E814" s="35">
        <v>50</v>
      </c>
    </row>
    <row r="815" spans="2:5" s="1" customFormat="1" ht="12.75" x14ac:dyDescent="0.2">
      <c r="B815" s="11"/>
      <c r="C815" s="11"/>
      <c r="D815" s="12"/>
      <c r="E815" s="13"/>
    </row>
    <row r="816" spans="2:5" s="1" customFormat="1" ht="12.75" x14ac:dyDescent="0.2">
      <c r="B816" s="11"/>
      <c r="C816" s="11"/>
      <c r="D816" s="12"/>
      <c r="E816" s="13"/>
    </row>
    <row r="818" spans="5:5" s="1" customFormat="1" hidden="1" x14ac:dyDescent="0.25">
      <c r="E818" s="39">
        <f>E14+E19+E29+E34+E39+E45+E74+E84+E89+E110+E117+E126+E131+E136+E145+E153+E161+E166+E173+E178+E192+E211+E221+E229+E234+E239+E244+E253+E258+E263+E268+E275+E311+E319+E329+E338+E355+E363+E371+E376+E383+E389+E403+E414+E433+E439+E444+E456+E465+E470+E484+E492+E513+E544+E549+E557+E564+E571+E577+E582+E594+E599+E615+E625+E630+E639+E647+E652+E660+E665+E671+E677+E688+E695+E715+E721+E726+E736+E748+E753+E767+E778+E783+E788+E795+E802+E808</f>
        <v>4112593</v>
      </c>
    </row>
    <row r="819" spans="5:5" s="1" customFormat="1" ht="12.75" x14ac:dyDescent="0.2"/>
  </sheetData>
  <mergeCells count="294">
    <mergeCell ref="B792:D792"/>
    <mergeCell ref="B798:D798"/>
    <mergeCell ref="B799:D799"/>
    <mergeCell ref="B805:D805"/>
    <mergeCell ref="B813:D813"/>
    <mergeCell ref="B814:D814"/>
    <mergeCell ref="B764:D764"/>
    <mergeCell ref="B774:D774"/>
    <mergeCell ref="B775:D775"/>
    <mergeCell ref="B780:D780"/>
    <mergeCell ref="B785:D785"/>
    <mergeCell ref="B791:D791"/>
    <mergeCell ref="B739:D739"/>
    <mergeCell ref="B740:D740"/>
    <mergeCell ref="B750:D750"/>
    <mergeCell ref="B761:D761"/>
    <mergeCell ref="B762:D762"/>
    <mergeCell ref="B763:D763"/>
    <mergeCell ref="B729:D729"/>
    <mergeCell ref="B730:D730"/>
    <mergeCell ref="B731:D731"/>
    <mergeCell ref="B732:D732"/>
    <mergeCell ref="B733:D733"/>
    <mergeCell ref="B738:D738"/>
    <mergeCell ref="B710:D710"/>
    <mergeCell ref="B711:D711"/>
    <mergeCell ref="B712:D712"/>
    <mergeCell ref="B717:D717"/>
    <mergeCell ref="B718:D718"/>
    <mergeCell ref="B723:D723"/>
    <mergeCell ref="B704:D704"/>
    <mergeCell ref="B705:D705"/>
    <mergeCell ref="B706:D706"/>
    <mergeCell ref="B707:D707"/>
    <mergeCell ref="B708:D708"/>
    <mergeCell ref="B709:D709"/>
    <mergeCell ref="B691:D691"/>
    <mergeCell ref="B692:D692"/>
    <mergeCell ref="B700:D700"/>
    <mergeCell ref="B701:D701"/>
    <mergeCell ref="B702:D702"/>
    <mergeCell ref="B703:D703"/>
    <mergeCell ref="B674:D674"/>
    <mergeCell ref="B682:D682"/>
    <mergeCell ref="B683:D683"/>
    <mergeCell ref="B684:D684"/>
    <mergeCell ref="B685:D685"/>
    <mergeCell ref="B690:D690"/>
    <mergeCell ref="B656:D656"/>
    <mergeCell ref="B657:D657"/>
    <mergeCell ref="B662:D662"/>
    <mergeCell ref="B667:D667"/>
    <mergeCell ref="B668:D668"/>
    <mergeCell ref="B673:D673"/>
    <mergeCell ref="B636:D636"/>
    <mergeCell ref="B642:D642"/>
    <mergeCell ref="B643:D643"/>
    <mergeCell ref="B644:D644"/>
    <mergeCell ref="B649:D649"/>
    <mergeCell ref="B655:D655"/>
    <mergeCell ref="B612:D612"/>
    <mergeCell ref="B617:D617"/>
    <mergeCell ref="B627:D627"/>
    <mergeCell ref="B633:D633"/>
    <mergeCell ref="B634:D634"/>
    <mergeCell ref="B635:D635"/>
    <mergeCell ref="B596:D596"/>
    <mergeCell ref="B607:D607"/>
    <mergeCell ref="B608:D608"/>
    <mergeCell ref="B609:D609"/>
    <mergeCell ref="B610:D610"/>
    <mergeCell ref="B611:D611"/>
    <mergeCell ref="B574:D574"/>
    <mergeCell ref="B579:D579"/>
    <mergeCell ref="B588:D588"/>
    <mergeCell ref="B589:D589"/>
    <mergeCell ref="B590:D590"/>
    <mergeCell ref="B591:D591"/>
    <mergeCell ref="B553:D553"/>
    <mergeCell ref="B554:D554"/>
    <mergeCell ref="B560:D560"/>
    <mergeCell ref="B561:D561"/>
    <mergeCell ref="B567:D567"/>
    <mergeCell ref="B568:D568"/>
    <mergeCell ref="B539:D539"/>
    <mergeCell ref="B540:D540"/>
    <mergeCell ref="B541:D541"/>
    <mergeCell ref="B546:D546"/>
    <mergeCell ref="B551:D551"/>
    <mergeCell ref="B552:D552"/>
    <mergeCell ref="B533:D533"/>
    <mergeCell ref="B534:D534"/>
    <mergeCell ref="B535:D535"/>
    <mergeCell ref="B536:D536"/>
    <mergeCell ref="B537:D537"/>
    <mergeCell ref="B538:D538"/>
    <mergeCell ref="B509:D509"/>
    <mergeCell ref="B510:D510"/>
    <mergeCell ref="B529:D529"/>
    <mergeCell ref="B530:D530"/>
    <mergeCell ref="B531:D531"/>
    <mergeCell ref="B532:D532"/>
    <mergeCell ref="B503:D503"/>
    <mergeCell ref="B504:D504"/>
    <mergeCell ref="B505:D505"/>
    <mergeCell ref="B506:D506"/>
    <mergeCell ref="B507:D507"/>
    <mergeCell ref="B508:D508"/>
    <mergeCell ref="B481:D481"/>
    <mergeCell ref="B487:D487"/>
    <mergeCell ref="B488:D488"/>
    <mergeCell ref="B489:D489"/>
    <mergeCell ref="B501:D501"/>
    <mergeCell ref="B502:D502"/>
    <mergeCell ref="B475:D475"/>
    <mergeCell ref="B476:D476"/>
    <mergeCell ref="B477:D477"/>
    <mergeCell ref="B478:D478"/>
    <mergeCell ref="B479:D479"/>
    <mergeCell ref="B480:D480"/>
    <mergeCell ref="B452:D452"/>
    <mergeCell ref="B453:D453"/>
    <mergeCell ref="B460:D460"/>
    <mergeCell ref="B461:D461"/>
    <mergeCell ref="B462:D462"/>
    <mergeCell ref="B467:D467"/>
    <mergeCell ref="B430:D430"/>
    <mergeCell ref="B435:D435"/>
    <mergeCell ref="B436:D436"/>
    <mergeCell ref="B441:D441"/>
    <mergeCell ref="B450:D450"/>
    <mergeCell ref="B451:D451"/>
    <mergeCell ref="B424:D424"/>
    <mergeCell ref="B425:D425"/>
    <mergeCell ref="B426:D426"/>
    <mergeCell ref="B427:D427"/>
    <mergeCell ref="B428:D428"/>
    <mergeCell ref="B429:D429"/>
    <mergeCell ref="B409:D409"/>
    <mergeCell ref="B410:D410"/>
    <mergeCell ref="B411:D411"/>
    <mergeCell ref="B421:D421"/>
    <mergeCell ref="B422:D422"/>
    <mergeCell ref="B423:D423"/>
    <mergeCell ref="B386:D386"/>
    <mergeCell ref="B397:D397"/>
    <mergeCell ref="B398:D398"/>
    <mergeCell ref="B399:D399"/>
    <mergeCell ref="B400:D400"/>
    <mergeCell ref="B408:D408"/>
    <mergeCell ref="B360:D360"/>
    <mergeCell ref="B367:D367"/>
    <mergeCell ref="B368:D368"/>
    <mergeCell ref="B373:D373"/>
    <mergeCell ref="B379:D379"/>
    <mergeCell ref="B380:D380"/>
    <mergeCell ref="B348:D348"/>
    <mergeCell ref="B349:D349"/>
    <mergeCell ref="B350:D350"/>
    <mergeCell ref="B351:D351"/>
    <mergeCell ref="B352:D352"/>
    <mergeCell ref="B359:D359"/>
    <mergeCell ref="B333:D333"/>
    <mergeCell ref="B334:D334"/>
    <mergeCell ref="B335:D335"/>
    <mergeCell ref="B345:D345"/>
    <mergeCell ref="B346:D346"/>
    <mergeCell ref="B347:D347"/>
    <mergeCell ref="B322:D322"/>
    <mergeCell ref="B323:D323"/>
    <mergeCell ref="B324:D324"/>
    <mergeCell ref="B325:D325"/>
    <mergeCell ref="B326:D326"/>
    <mergeCell ref="B332:D332"/>
    <mergeCell ref="B306:D306"/>
    <mergeCell ref="B307:D307"/>
    <mergeCell ref="B308:D308"/>
    <mergeCell ref="B314:D314"/>
    <mergeCell ref="B315:D315"/>
    <mergeCell ref="B316:D316"/>
    <mergeCell ref="B300:D300"/>
    <mergeCell ref="B301:D301"/>
    <mergeCell ref="B302:D302"/>
    <mergeCell ref="B303:D303"/>
    <mergeCell ref="B304:D304"/>
    <mergeCell ref="B305:D305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265:D265"/>
    <mergeCell ref="B271:D271"/>
    <mergeCell ref="B272:D272"/>
    <mergeCell ref="B285:D285"/>
    <mergeCell ref="B286:D286"/>
    <mergeCell ref="B287:D287"/>
    <mergeCell ref="B241:D241"/>
    <mergeCell ref="B248:D248"/>
    <mergeCell ref="B249:D249"/>
    <mergeCell ref="B250:D250"/>
    <mergeCell ref="B255:D255"/>
    <mergeCell ref="B260:D260"/>
    <mergeCell ref="B218:D218"/>
    <mergeCell ref="B224:D224"/>
    <mergeCell ref="B225:D225"/>
    <mergeCell ref="B226:D226"/>
    <mergeCell ref="B231:D231"/>
    <mergeCell ref="B236:D236"/>
    <mergeCell ref="B206:D206"/>
    <mergeCell ref="B207:D207"/>
    <mergeCell ref="B208:D208"/>
    <mergeCell ref="B215:D215"/>
    <mergeCell ref="B216:D216"/>
    <mergeCell ref="B217:D217"/>
    <mergeCell ref="B200:D200"/>
    <mergeCell ref="B201:D201"/>
    <mergeCell ref="B202:D202"/>
    <mergeCell ref="B203:D203"/>
    <mergeCell ref="B204:D204"/>
    <mergeCell ref="B205:D205"/>
    <mergeCell ref="B186:D186"/>
    <mergeCell ref="B187:D187"/>
    <mergeCell ref="B188:D188"/>
    <mergeCell ref="B189:D189"/>
    <mergeCell ref="B198:D198"/>
    <mergeCell ref="B199:D199"/>
    <mergeCell ref="B170:D170"/>
    <mergeCell ref="B175:D175"/>
    <mergeCell ref="B182:D182"/>
    <mergeCell ref="B183:D183"/>
    <mergeCell ref="B184:D184"/>
    <mergeCell ref="B185:D185"/>
    <mergeCell ref="B148:D148"/>
    <mergeCell ref="B149:D149"/>
    <mergeCell ref="B150:D150"/>
    <mergeCell ref="B155:D155"/>
    <mergeCell ref="B163:D163"/>
    <mergeCell ref="B169:D169"/>
    <mergeCell ref="B128:D128"/>
    <mergeCell ref="B133:D133"/>
    <mergeCell ref="B139:D139"/>
    <mergeCell ref="B140:D140"/>
    <mergeCell ref="B141:D141"/>
    <mergeCell ref="B142:D142"/>
    <mergeCell ref="B105:D105"/>
    <mergeCell ref="B106:D106"/>
    <mergeCell ref="B107:D107"/>
    <mergeCell ref="B113:D113"/>
    <mergeCell ref="B114:D114"/>
    <mergeCell ref="B123:D123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70:D70"/>
    <mergeCell ref="B71:D71"/>
    <mergeCell ref="B80:D80"/>
    <mergeCell ref="B81:D81"/>
    <mergeCell ref="B86:D86"/>
    <mergeCell ref="B92:D92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D2:E2"/>
    <mergeCell ref="B16:D16"/>
    <mergeCell ref="B21:D21"/>
    <mergeCell ref="B31:D31"/>
    <mergeCell ref="B36:D36"/>
    <mergeCell ref="B42:D42"/>
    <mergeCell ref="B64:D64"/>
    <mergeCell ref="B65:D65"/>
    <mergeCell ref="B66:D66"/>
  </mergeCells>
  <pageMargins left="0.78740157480314965" right="0.78740157480314965" top="0.98425196850393704" bottom="0.98425196850393704" header="0.51181102362204722" footer="0.51181102362204722"/>
  <pageSetup paperSize="9" orientation="portrait" useFirstPageNumber="1" r:id="rId1"/>
  <headerFooter alignWithMargins="0">
    <oddHeader>&amp;L&amp;"Tahoma,Tučné"&amp;9Usnesení č. 7/519 - Příloha č. 2 &amp;"Tahoma,Obyčejné"
Počet stran přílohy: 36&amp;RStrana &amp;P</oddHeader>
  </headerFooter>
  <rowBreaks count="23" manualBreakCount="23">
    <brk id="37" max="16383" man="1"/>
    <brk id="72" max="4" man="1"/>
    <brk id="108" max="4" man="1"/>
    <brk id="143" max="16383" man="1"/>
    <brk id="176" max="16383" man="1"/>
    <brk id="209" max="16383" man="1"/>
    <brk id="242" max="16383" man="1"/>
    <brk id="273" max="16383" man="1"/>
    <brk id="308" max="16383" man="1"/>
    <brk id="346" max="4" man="1"/>
    <brk id="381" max="16383" man="1"/>
    <brk id="411" max="16383" man="1"/>
    <brk id="451" max="16383" man="1"/>
    <brk id="490" max="16383" man="1"/>
    <brk id="531" max="16383" man="1"/>
    <brk id="569" max="16383" man="1"/>
    <brk id="609" max="16383" man="1"/>
    <brk id="645" max="16383" man="1"/>
    <brk id="675" max="16383" man="1"/>
    <brk id="713" max="16383" man="1"/>
    <brk id="743" max="16383" man="1"/>
    <brk id="781" max="16383" man="1"/>
    <brk id="8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"/>
  <sheetViews>
    <sheetView showGridLines="0" view="pageLayout" topLeftCell="A2" zoomScaleNormal="100" zoomScaleSheetLayoutView="100" workbookViewId="0">
      <selection activeCell="D30" sqref="D30"/>
    </sheetView>
  </sheetViews>
  <sheetFormatPr defaultRowHeight="12.75" x14ac:dyDescent="0.2"/>
  <cols>
    <col min="1" max="1" width="0.140625" style="40" customWidth="1"/>
    <col min="2" max="3" width="8.7109375" style="40" customWidth="1"/>
    <col min="4" max="4" width="45.7109375" style="40" customWidth="1"/>
    <col min="5" max="6" width="14.140625" style="40" customWidth="1"/>
    <col min="7" max="16384" width="9.140625" style="40"/>
  </cols>
  <sheetData>
    <row r="1" spans="2:6" hidden="1" x14ac:dyDescent="0.2"/>
    <row r="2" spans="2:6" ht="15" customHeight="1" x14ac:dyDescent="0.25">
      <c r="B2" s="41" t="s">
        <v>515</v>
      </c>
      <c r="C2" s="42"/>
      <c r="E2" s="43"/>
    </row>
    <row r="3" spans="2:6" x14ac:dyDescent="0.2">
      <c r="B3" s="44"/>
      <c r="C3" s="44"/>
      <c r="E3" s="45"/>
    </row>
    <row r="4" spans="2:6" x14ac:dyDescent="0.2">
      <c r="B4" s="44"/>
      <c r="C4" s="44"/>
      <c r="E4" s="45"/>
    </row>
    <row r="5" spans="2:6" ht="45" customHeight="1" thickBot="1" x14ac:dyDescent="0.25">
      <c r="B5" s="46" t="s">
        <v>3</v>
      </c>
      <c r="C5" s="46" t="s">
        <v>4</v>
      </c>
      <c r="D5" s="47" t="s">
        <v>5</v>
      </c>
      <c r="E5" s="48" t="s">
        <v>516</v>
      </c>
      <c r="F5" s="49" t="s">
        <v>517</v>
      </c>
    </row>
    <row r="6" spans="2:6" ht="21" customHeight="1" thickTop="1" x14ac:dyDescent="0.2">
      <c r="B6" s="50" t="s">
        <v>518</v>
      </c>
      <c r="C6" s="51"/>
      <c r="D6" s="52" t="s">
        <v>519</v>
      </c>
      <c r="E6" s="53">
        <f>SUM(E7:E35)</f>
        <v>49624</v>
      </c>
      <c r="F6" s="53">
        <f>SUM(F7:F35)</f>
        <v>254</v>
      </c>
    </row>
    <row r="7" spans="2:6" ht="15" customHeight="1" x14ac:dyDescent="0.2">
      <c r="B7" s="54"/>
      <c r="C7" s="55" t="s">
        <v>520</v>
      </c>
      <c r="D7" s="56" t="s">
        <v>521</v>
      </c>
      <c r="E7" s="57">
        <v>630</v>
      </c>
      <c r="F7" s="58">
        <v>0</v>
      </c>
    </row>
    <row r="8" spans="2:6" ht="15" customHeight="1" x14ac:dyDescent="0.2">
      <c r="B8" s="54"/>
      <c r="C8" s="55" t="s">
        <v>305</v>
      </c>
      <c r="D8" s="56" t="s">
        <v>306</v>
      </c>
      <c r="E8" s="57">
        <v>620</v>
      </c>
      <c r="F8" s="57">
        <v>0</v>
      </c>
    </row>
    <row r="9" spans="2:6" ht="15" customHeight="1" x14ac:dyDescent="0.2">
      <c r="B9" s="54"/>
      <c r="C9" s="55" t="s">
        <v>522</v>
      </c>
      <c r="D9" s="56" t="s">
        <v>523</v>
      </c>
      <c r="E9" s="57">
        <v>21611</v>
      </c>
      <c r="F9" s="57">
        <v>0</v>
      </c>
    </row>
    <row r="10" spans="2:6" ht="15" customHeight="1" x14ac:dyDescent="0.2">
      <c r="B10" s="54"/>
      <c r="C10" s="55" t="s">
        <v>524</v>
      </c>
      <c r="D10" s="56" t="s">
        <v>525</v>
      </c>
      <c r="E10" s="57">
        <v>576</v>
      </c>
      <c r="F10" s="57">
        <v>0</v>
      </c>
    </row>
    <row r="11" spans="2:6" ht="27.75" customHeight="1" x14ac:dyDescent="0.2">
      <c r="B11" s="54"/>
      <c r="C11" s="55" t="s">
        <v>526</v>
      </c>
      <c r="D11" s="56" t="s">
        <v>527</v>
      </c>
      <c r="E11" s="57">
        <v>1947</v>
      </c>
      <c r="F11" s="57">
        <v>0</v>
      </c>
    </row>
    <row r="12" spans="2:6" ht="15" customHeight="1" x14ac:dyDescent="0.2">
      <c r="B12" s="54"/>
      <c r="C12" s="55" t="s">
        <v>528</v>
      </c>
      <c r="D12" s="56" t="s">
        <v>529</v>
      </c>
      <c r="E12" s="57">
        <v>2100</v>
      </c>
      <c r="F12" s="57">
        <v>0</v>
      </c>
    </row>
    <row r="13" spans="2:6" ht="15" customHeight="1" x14ac:dyDescent="0.2">
      <c r="B13" s="54"/>
      <c r="C13" s="55" t="s">
        <v>530</v>
      </c>
      <c r="D13" s="56" t="s">
        <v>531</v>
      </c>
      <c r="E13" s="57">
        <v>215</v>
      </c>
      <c r="F13" s="57">
        <v>0</v>
      </c>
    </row>
    <row r="14" spans="2:6" ht="15" customHeight="1" x14ac:dyDescent="0.2">
      <c r="B14" s="54"/>
      <c r="C14" s="55" t="s">
        <v>30</v>
      </c>
      <c r="D14" s="56" t="s">
        <v>31</v>
      </c>
      <c r="E14" s="57">
        <v>10</v>
      </c>
      <c r="F14" s="57">
        <v>0</v>
      </c>
    </row>
    <row r="15" spans="2:6" ht="15" customHeight="1" x14ac:dyDescent="0.2">
      <c r="B15" s="54"/>
      <c r="C15" s="55" t="s">
        <v>37</v>
      </c>
      <c r="D15" s="56" t="s">
        <v>38</v>
      </c>
      <c r="E15" s="57">
        <v>665</v>
      </c>
      <c r="F15" s="57">
        <v>0</v>
      </c>
    </row>
    <row r="16" spans="2:6" ht="15" customHeight="1" x14ac:dyDescent="0.2">
      <c r="B16" s="54"/>
      <c r="C16" s="55" t="s">
        <v>32</v>
      </c>
      <c r="D16" s="56" t="s">
        <v>33</v>
      </c>
      <c r="E16" s="57">
        <v>795</v>
      </c>
      <c r="F16" s="57">
        <v>0</v>
      </c>
    </row>
    <row r="17" spans="2:6" ht="15" customHeight="1" x14ac:dyDescent="0.2">
      <c r="B17" s="54"/>
      <c r="C17" s="55" t="s">
        <v>532</v>
      </c>
      <c r="D17" s="56" t="s">
        <v>533</v>
      </c>
      <c r="E17" s="57">
        <v>50</v>
      </c>
      <c r="F17" s="57">
        <v>0</v>
      </c>
    </row>
    <row r="18" spans="2:6" ht="15" customHeight="1" x14ac:dyDescent="0.2">
      <c r="B18" s="54"/>
      <c r="C18" s="55" t="s">
        <v>534</v>
      </c>
      <c r="D18" s="56" t="s">
        <v>535</v>
      </c>
      <c r="E18" s="57">
        <v>1000</v>
      </c>
      <c r="F18" s="57">
        <v>0</v>
      </c>
    </row>
    <row r="19" spans="2:6" ht="15" customHeight="1" x14ac:dyDescent="0.2">
      <c r="B19" s="54"/>
      <c r="C19" s="55" t="s">
        <v>343</v>
      </c>
      <c r="D19" s="56" t="s">
        <v>344</v>
      </c>
      <c r="E19" s="57">
        <v>320</v>
      </c>
      <c r="F19" s="57">
        <v>0</v>
      </c>
    </row>
    <row r="20" spans="2:6" ht="15" customHeight="1" x14ac:dyDescent="0.2">
      <c r="B20" s="54"/>
      <c r="C20" s="55" t="s">
        <v>39</v>
      </c>
      <c r="D20" s="56" t="s">
        <v>40</v>
      </c>
      <c r="E20" s="57">
        <v>10</v>
      </c>
      <c r="F20" s="57">
        <v>0</v>
      </c>
    </row>
    <row r="21" spans="2:6" ht="15" customHeight="1" x14ac:dyDescent="0.2">
      <c r="B21" s="54"/>
      <c r="C21" s="55" t="s">
        <v>41</v>
      </c>
      <c r="D21" s="56" t="s">
        <v>42</v>
      </c>
      <c r="E21" s="57">
        <v>170</v>
      </c>
      <c r="F21" s="57">
        <v>0</v>
      </c>
    </row>
    <row r="22" spans="2:6" ht="15" customHeight="1" x14ac:dyDescent="0.2">
      <c r="B22" s="54"/>
      <c r="C22" s="55" t="s">
        <v>43</v>
      </c>
      <c r="D22" s="56" t="s">
        <v>44</v>
      </c>
      <c r="E22" s="57">
        <v>429</v>
      </c>
      <c r="F22" s="57">
        <v>0</v>
      </c>
    </row>
    <row r="23" spans="2:6" ht="15" customHeight="1" x14ac:dyDescent="0.2">
      <c r="B23" s="54"/>
      <c r="C23" s="55" t="s">
        <v>149</v>
      </c>
      <c r="D23" s="56" t="s">
        <v>150</v>
      </c>
      <c r="E23" s="57">
        <v>153</v>
      </c>
      <c r="F23" s="57">
        <v>0</v>
      </c>
    </row>
    <row r="24" spans="2:6" ht="15" customHeight="1" x14ac:dyDescent="0.2">
      <c r="B24" s="54"/>
      <c r="C24" s="55" t="s">
        <v>25</v>
      </c>
      <c r="D24" s="56" t="s">
        <v>26</v>
      </c>
      <c r="E24" s="57">
        <v>602</v>
      </c>
      <c r="F24" s="57">
        <v>0</v>
      </c>
    </row>
    <row r="25" spans="2:6" ht="15" customHeight="1" x14ac:dyDescent="0.2">
      <c r="B25" s="54"/>
      <c r="C25" s="55" t="s">
        <v>225</v>
      </c>
      <c r="D25" s="56" t="s">
        <v>226</v>
      </c>
      <c r="E25" s="57">
        <v>320</v>
      </c>
      <c r="F25" s="57">
        <v>0</v>
      </c>
    </row>
    <row r="26" spans="2:6" ht="15" customHeight="1" x14ac:dyDescent="0.2">
      <c r="B26" s="54"/>
      <c r="C26" s="55" t="s">
        <v>45</v>
      </c>
      <c r="D26" s="56" t="s">
        <v>46</v>
      </c>
      <c r="E26" s="57">
        <v>1150</v>
      </c>
      <c r="F26" s="57">
        <v>0</v>
      </c>
    </row>
    <row r="27" spans="2:6" ht="15" customHeight="1" x14ac:dyDescent="0.2">
      <c r="B27" s="54"/>
      <c r="C27" s="55" t="s">
        <v>47</v>
      </c>
      <c r="D27" s="56" t="s">
        <v>48</v>
      </c>
      <c r="E27" s="57">
        <v>1670</v>
      </c>
      <c r="F27" s="57">
        <v>0</v>
      </c>
    </row>
    <row r="28" spans="2:6" ht="15" customHeight="1" x14ac:dyDescent="0.2">
      <c r="B28" s="54"/>
      <c r="C28" s="55" t="s">
        <v>536</v>
      </c>
      <c r="D28" s="56" t="s">
        <v>537</v>
      </c>
      <c r="E28" s="57">
        <v>80</v>
      </c>
      <c r="F28" s="57">
        <v>0</v>
      </c>
    </row>
    <row r="29" spans="2:6" ht="15" customHeight="1" x14ac:dyDescent="0.2">
      <c r="B29" s="54"/>
      <c r="C29" s="55" t="s">
        <v>250</v>
      </c>
      <c r="D29" s="56" t="s">
        <v>251</v>
      </c>
      <c r="E29" s="57">
        <v>215</v>
      </c>
      <c r="F29" s="57">
        <v>185</v>
      </c>
    </row>
    <row r="30" spans="2:6" ht="15" customHeight="1" x14ac:dyDescent="0.2">
      <c r="B30" s="54"/>
      <c r="C30" s="55" t="s">
        <v>69</v>
      </c>
      <c r="D30" s="56" t="s">
        <v>70</v>
      </c>
      <c r="E30" s="57">
        <v>130</v>
      </c>
      <c r="F30" s="57">
        <v>0</v>
      </c>
    </row>
    <row r="31" spans="2:6" ht="27.75" customHeight="1" x14ac:dyDescent="0.2">
      <c r="B31" s="54"/>
      <c r="C31" s="55" t="s">
        <v>14</v>
      </c>
      <c r="D31" s="56" t="s">
        <v>15</v>
      </c>
      <c r="E31" s="57">
        <v>1000</v>
      </c>
      <c r="F31" s="57">
        <v>0</v>
      </c>
    </row>
    <row r="32" spans="2:6" ht="15" customHeight="1" x14ac:dyDescent="0.2">
      <c r="B32" s="54"/>
      <c r="C32" s="55" t="s">
        <v>347</v>
      </c>
      <c r="D32" s="56" t="s">
        <v>348</v>
      </c>
      <c r="E32" s="57">
        <v>20</v>
      </c>
      <c r="F32" s="57">
        <v>0</v>
      </c>
    </row>
    <row r="33" spans="2:6" ht="15" customHeight="1" x14ac:dyDescent="0.2">
      <c r="B33" s="54"/>
      <c r="C33" s="55" t="s">
        <v>538</v>
      </c>
      <c r="D33" s="56" t="s">
        <v>539</v>
      </c>
      <c r="E33" s="57">
        <v>16</v>
      </c>
      <c r="F33" s="57">
        <v>0</v>
      </c>
    </row>
    <row r="34" spans="2:6" ht="15" customHeight="1" x14ac:dyDescent="0.2">
      <c r="B34" s="54"/>
      <c r="C34" s="55" t="s">
        <v>540</v>
      </c>
      <c r="D34" s="56" t="s">
        <v>541</v>
      </c>
      <c r="E34" s="57">
        <v>120</v>
      </c>
      <c r="F34" s="57">
        <v>69</v>
      </c>
    </row>
    <row r="35" spans="2:6" ht="15" customHeight="1" x14ac:dyDescent="0.2">
      <c r="B35" s="54"/>
      <c r="C35" s="55" t="s">
        <v>542</v>
      </c>
      <c r="D35" s="56" t="s">
        <v>543</v>
      </c>
      <c r="E35" s="57">
        <v>13000</v>
      </c>
      <c r="F35" s="59">
        <v>0</v>
      </c>
    </row>
    <row r="36" spans="2:6" ht="15" customHeight="1" x14ac:dyDescent="0.2">
      <c r="B36" s="100"/>
      <c r="C36" s="101"/>
      <c r="D36" s="101"/>
      <c r="E36" s="60"/>
    </row>
    <row r="37" spans="2:6" x14ac:dyDescent="0.2">
      <c r="B37" s="44"/>
      <c r="C37" s="44"/>
      <c r="E37" s="45"/>
    </row>
    <row r="38" spans="2:6" ht="45" customHeight="1" thickBot="1" x14ac:dyDescent="0.25">
      <c r="B38" s="46" t="s">
        <v>3</v>
      </c>
      <c r="C38" s="46" t="s">
        <v>4</v>
      </c>
      <c r="D38" s="47" t="s">
        <v>5</v>
      </c>
      <c r="E38" s="48" t="s">
        <v>516</v>
      </c>
      <c r="F38" s="49" t="s">
        <v>517</v>
      </c>
    </row>
    <row r="39" spans="2:6" ht="21" customHeight="1" thickTop="1" x14ac:dyDescent="0.2">
      <c r="B39" s="50" t="s">
        <v>544</v>
      </c>
      <c r="C39" s="51"/>
      <c r="D39" s="52" t="s">
        <v>545</v>
      </c>
      <c r="E39" s="53">
        <f>SUM(E40:E77)</f>
        <v>398958</v>
      </c>
      <c r="F39" s="53">
        <f>SUM(F40:F77)</f>
        <v>8050</v>
      </c>
    </row>
    <row r="40" spans="2:6" ht="15" customHeight="1" x14ac:dyDescent="0.2">
      <c r="B40" s="54"/>
      <c r="C40" s="55" t="s">
        <v>546</v>
      </c>
      <c r="D40" s="56" t="s">
        <v>547</v>
      </c>
      <c r="E40" s="57">
        <v>230000</v>
      </c>
      <c r="F40" s="58">
        <v>0</v>
      </c>
    </row>
    <row r="41" spans="2:6" ht="15" customHeight="1" x14ac:dyDescent="0.2">
      <c r="B41" s="54"/>
      <c r="C41" s="55" t="s">
        <v>305</v>
      </c>
      <c r="D41" s="56" t="s">
        <v>306</v>
      </c>
      <c r="E41" s="57">
        <v>1300</v>
      </c>
      <c r="F41" s="57">
        <v>0</v>
      </c>
    </row>
    <row r="42" spans="2:6" ht="27.75" customHeight="1" x14ac:dyDescent="0.2">
      <c r="B42" s="54"/>
      <c r="C42" s="55" t="s">
        <v>526</v>
      </c>
      <c r="D42" s="56" t="s">
        <v>527</v>
      </c>
      <c r="E42" s="57">
        <v>58355</v>
      </c>
      <c r="F42" s="57">
        <v>0</v>
      </c>
    </row>
    <row r="43" spans="2:6" ht="15" customHeight="1" x14ac:dyDescent="0.2">
      <c r="B43" s="54"/>
      <c r="C43" s="55" t="s">
        <v>528</v>
      </c>
      <c r="D43" s="56" t="s">
        <v>529</v>
      </c>
      <c r="E43" s="57">
        <v>21008</v>
      </c>
      <c r="F43" s="57">
        <v>0</v>
      </c>
    </row>
    <row r="44" spans="2:6" ht="15" customHeight="1" x14ac:dyDescent="0.2">
      <c r="B44" s="54"/>
      <c r="C44" s="55" t="s">
        <v>548</v>
      </c>
      <c r="D44" s="56" t="s">
        <v>549</v>
      </c>
      <c r="E44" s="57">
        <v>981</v>
      </c>
      <c r="F44" s="57">
        <v>0</v>
      </c>
    </row>
    <row r="45" spans="2:6" ht="15" customHeight="1" x14ac:dyDescent="0.2">
      <c r="B45" s="54"/>
      <c r="C45" s="55" t="s">
        <v>550</v>
      </c>
      <c r="D45" s="56" t="s">
        <v>551</v>
      </c>
      <c r="E45" s="57">
        <v>10</v>
      </c>
      <c r="F45" s="57">
        <v>0</v>
      </c>
    </row>
    <row r="46" spans="2:6" ht="15" customHeight="1" x14ac:dyDescent="0.2">
      <c r="B46" s="54"/>
      <c r="C46" s="55" t="s">
        <v>483</v>
      </c>
      <c r="D46" s="56" t="s">
        <v>484</v>
      </c>
      <c r="E46" s="57">
        <v>120</v>
      </c>
      <c r="F46" s="57">
        <v>0</v>
      </c>
    </row>
    <row r="47" spans="2:6" ht="15" customHeight="1" x14ac:dyDescent="0.2">
      <c r="B47" s="54"/>
      <c r="C47" s="55" t="s">
        <v>552</v>
      </c>
      <c r="D47" s="56" t="s">
        <v>553</v>
      </c>
      <c r="E47" s="57">
        <v>40</v>
      </c>
      <c r="F47" s="57">
        <v>0</v>
      </c>
    </row>
    <row r="48" spans="2:6" ht="15" customHeight="1" x14ac:dyDescent="0.2">
      <c r="B48" s="54"/>
      <c r="C48" s="55" t="s">
        <v>261</v>
      </c>
      <c r="D48" s="56" t="s">
        <v>262</v>
      </c>
      <c r="E48" s="57">
        <v>200</v>
      </c>
      <c r="F48" s="57">
        <v>0</v>
      </c>
    </row>
    <row r="49" spans="2:6" ht="15" customHeight="1" x14ac:dyDescent="0.2">
      <c r="B49" s="54"/>
      <c r="C49" s="55" t="s">
        <v>30</v>
      </c>
      <c r="D49" s="56" t="s">
        <v>31</v>
      </c>
      <c r="E49" s="57">
        <v>700</v>
      </c>
      <c r="F49" s="57">
        <v>0</v>
      </c>
    </row>
    <row r="50" spans="2:6" ht="15" customHeight="1" x14ac:dyDescent="0.2">
      <c r="B50" s="54"/>
      <c r="C50" s="55" t="s">
        <v>37</v>
      </c>
      <c r="D50" s="56" t="s">
        <v>38</v>
      </c>
      <c r="E50" s="57">
        <v>6410</v>
      </c>
      <c r="F50" s="57">
        <v>0</v>
      </c>
    </row>
    <row r="51" spans="2:6" ht="15" customHeight="1" x14ac:dyDescent="0.2">
      <c r="B51" s="54"/>
      <c r="C51" s="55" t="s">
        <v>32</v>
      </c>
      <c r="D51" s="56" t="s">
        <v>33</v>
      </c>
      <c r="E51" s="57">
        <v>4435</v>
      </c>
      <c r="F51" s="57">
        <v>10</v>
      </c>
    </row>
    <row r="52" spans="2:6" ht="15" customHeight="1" x14ac:dyDescent="0.2">
      <c r="B52" s="54"/>
      <c r="C52" s="55" t="s">
        <v>532</v>
      </c>
      <c r="D52" s="56" t="s">
        <v>533</v>
      </c>
      <c r="E52" s="57">
        <v>100</v>
      </c>
      <c r="F52" s="57">
        <v>0</v>
      </c>
    </row>
    <row r="53" spans="2:6" ht="15" customHeight="1" x14ac:dyDescent="0.2">
      <c r="B53" s="54"/>
      <c r="C53" s="55" t="s">
        <v>337</v>
      </c>
      <c r="D53" s="56" t="s">
        <v>338</v>
      </c>
      <c r="E53" s="57">
        <v>490</v>
      </c>
      <c r="F53" s="57">
        <v>0</v>
      </c>
    </row>
    <row r="54" spans="2:6" ht="15" customHeight="1" x14ac:dyDescent="0.2">
      <c r="B54" s="54"/>
      <c r="C54" s="55" t="s">
        <v>339</v>
      </c>
      <c r="D54" s="56" t="s">
        <v>340</v>
      </c>
      <c r="E54" s="57">
        <v>3340</v>
      </c>
      <c r="F54" s="57">
        <v>0</v>
      </c>
    </row>
    <row r="55" spans="2:6" ht="15" customHeight="1" x14ac:dyDescent="0.2">
      <c r="B55" s="54"/>
      <c r="C55" s="55" t="s">
        <v>341</v>
      </c>
      <c r="D55" s="56" t="s">
        <v>342</v>
      </c>
      <c r="E55" s="57">
        <v>3930</v>
      </c>
      <c r="F55" s="57">
        <v>0</v>
      </c>
    </row>
    <row r="56" spans="2:6" ht="15" customHeight="1" x14ac:dyDescent="0.2">
      <c r="B56" s="54"/>
      <c r="C56" s="55" t="s">
        <v>534</v>
      </c>
      <c r="D56" s="56" t="s">
        <v>535</v>
      </c>
      <c r="E56" s="57">
        <v>1700</v>
      </c>
      <c r="F56" s="57">
        <v>0</v>
      </c>
    </row>
    <row r="57" spans="2:6" ht="15" customHeight="1" x14ac:dyDescent="0.2">
      <c r="B57" s="54"/>
      <c r="C57" s="55" t="s">
        <v>554</v>
      </c>
      <c r="D57" s="56" t="s">
        <v>555</v>
      </c>
      <c r="E57" s="57">
        <v>1505</v>
      </c>
      <c r="F57" s="57">
        <v>0</v>
      </c>
    </row>
    <row r="58" spans="2:6" ht="15" customHeight="1" x14ac:dyDescent="0.2">
      <c r="B58" s="54"/>
      <c r="C58" s="55" t="s">
        <v>343</v>
      </c>
      <c r="D58" s="56" t="s">
        <v>344</v>
      </c>
      <c r="E58" s="57">
        <v>1132</v>
      </c>
      <c r="F58" s="57">
        <v>0</v>
      </c>
    </row>
    <row r="59" spans="2:6" ht="15" customHeight="1" x14ac:dyDescent="0.2">
      <c r="B59" s="54"/>
      <c r="C59" s="55" t="s">
        <v>39</v>
      </c>
      <c r="D59" s="56" t="s">
        <v>40</v>
      </c>
      <c r="E59" s="57">
        <v>60</v>
      </c>
      <c r="F59" s="57">
        <v>0</v>
      </c>
    </row>
    <row r="60" spans="2:6" ht="15" customHeight="1" x14ac:dyDescent="0.2">
      <c r="B60" s="54"/>
      <c r="C60" s="55" t="s">
        <v>41</v>
      </c>
      <c r="D60" s="56" t="s">
        <v>42</v>
      </c>
      <c r="E60" s="57">
        <v>81</v>
      </c>
      <c r="F60" s="57">
        <v>20</v>
      </c>
    </row>
    <row r="61" spans="2:6" ht="15" customHeight="1" x14ac:dyDescent="0.2">
      <c r="B61" s="54"/>
      <c r="C61" s="55" t="s">
        <v>43</v>
      </c>
      <c r="D61" s="56" t="s">
        <v>44</v>
      </c>
      <c r="E61" s="57">
        <v>1925</v>
      </c>
      <c r="F61" s="57">
        <v>0</v>
      </c>
    </row>
    <row r="62" spans="2:6" ht="15" customHeight="1" x14ac:dyDescent="0.2">
      <c r="B62" s="54"/>
      <c r="C62" s="55" t="s">
        <v>149</v>
      </c>
      <c r="D62" s="56" t="s">
        <v>150</v>
      </c>
      <c r="E62" s="57">
        <v>3180</v>
      </c>
      <c r="F62" s="57">
        <v>0</v>
      </c>
    </row>
    <row r="63" spans="2:6" ht="15" customHeight="1" x14ac:dyDescent="0.2">
      <c r="B63" s="54"/>
      <c r="C63" s="55" t="s">
        <v>25</v>
      </c>
      <c r="D63" s="56" t="s">
        <v>26</v>
      </c>
      <c r="E63" s="57">
        <v>34702</v>
      </c>
      <c r="F63" s="57">
        <v>30</v>
      </c>
    </row>
    <row r="64" spans="2:6" ht="15" customHeight="1" x14ac:dyDescent="0.2">
      <c r="B64" s="54"/>
      <c r="C64" s="55" t="s">
        <v>225</v>
      </c>
      <c r="D64" s="56" t="s">
        <v>226</v>
      </c>
      <c r="E64" s="57">
        <v>5491</v>
      </c>
      <c r="F64" s="57">
        <v>0</v>
      </c>
    </row>
    <row r="65" spans="2:7" ht="15" customHeight="1" x14ac:dyDescent="0.2">
      <c r="B65" s="54"/>
      <c r="C65" s="55" t="s">
        <v>174</v>
      </c>
      <c r="D65" s="56" t="s">
        <v>175</v>
      </c>
      <c r="E65" s="57">
        <v>437</v>
      </c>
      <c r="F65" s="57">
        <v>0</v>
      </c>
    </row>
    <row r="66" spans="2:7" ht="15" customHeight="1" x14ac:dyDescent="0.2">
      <c r="B66" s="54"/>
      <c r="C66" s="55" t="s">
        <v>45</v>
      </c>
      <c r="D66" s="56" t="s">
        <v>46</v>
      </c>
      <c r="E66" s="57">
        <v>4665</v>
      </c>
      <c r="F66" s="57">
        <v>0</v>
      </c>
    </row>
    <row r="67" spans="2:7" ht="15" customHeight="1" x14ac:dyDescent="0.2">
      <c r="B67" s="54"/>
      <c r="C67" s="55" t="s">
        <v>47</v>
      </c>
      <c r="D67" s="56" t="s">
        <v>48</v>
      </c>
      <c r="E67" s="57">
        <v>430</v>
      </c>
      <c r="F67" s="57">
        <v>30</v>
      </c>
    </row>
    <row r="68" spans="2:7" ht="15" customHeight="1" x14ac:dyDescent="0.2">
      <c r="B68" s="54"/>
      <c r="C68" s="55" t="s">
        <v>536</v>
      </c>
      <c r="D68" s="56" t="s">
        <v>537</v>
      </c>
      <c r="E68" s="57">
        <v>300</v>
      </c>
      <c r="F68" s="57">
        <v>0</v>
      </c>
    </row>
    <row r="69" spans="2:7" ht="15" customHeight="1" x14ac:dyDescent="0.2">
      <c r="B69" s="54"/>
      <c r="C69" s="55" t="s">
        <v>250</v>
      </c>
      <c r="D69" s="56" t="s">
        <v>251</v>
      </c>
      <c r="E69" s="57">
        <v>2680</v>
      </c>
      <c r="F69" s="57">
        <v>2600</v>
      </c>
    </row>
    <row r="70" spans="2:7" ht="15" customHeight="1" x14ac:dyDescent="0.2">
      <c r="B70" s="54"/>
      <c r="C70" s="55" t="s">
        <v>556</v>
      </c>
      <c r="D70" s="56" t="s">
        <v>557</v>
      </c>
      <c r="E70" s="57">
        <v>4</v>
      </c>
      <c r="F70" s="57">
        <v>0</v>
      </c>
    </row>
    <row r="71" spans="2:7" ht="15" customHeight="1" x14ac:dyDescent="0.2">
      <c r="B71" s="54"/>
      <c r="C71" s="55" t="s">
        <v>274</v>
      </c>
      <c r="D71" s="56" t="s">
        <v>275</v>
      </c>
      <c r="E71" s="57">
        <v>192</v>
      </c>
      <c r="F71" s="57">
        <v>0</v>
      </c>
    </row>
    <row r="72" spans="2:7" ht="15" customHeight="1" x14ac:dyDescent="0.2">
      <c r="B72" s="54"/>
      <c r="C72" s="55" t="s">
        <v>69</v>
      </c>
      <c r="D72" s="56" t="s">
        <v>70</v>
      </c>
      <c r="E72" s="57">
        <v>15</v>
      </c>
      <c r="F72" s="57">
        <v>0</v>
      </c>
    </row>
    <row r="73" spans="2:7" ht="27.75" customHeight="1" x14ac:dyDescent="0.2">
      <c r="B73" s="54"/>
      <c r="C73" s="55" t="s">
        <v>558</v>
      </c>
      <c r="D73" s="56" t="s">
        <v>559</v>
      </c>
      <c r="E73" s="57">
        <v>1100</v>
      </c>
      <c r="F73" s="57">
        <v>0</v>
      </c>
    </row>
    <row r="74" spans="2:7" ht="15" customHeight="1" x14ac:dyDescent="0.2">
      <c r="B74" s="54"/>
      <c r="C74" s="55" t="s">
        <v>560</v>
      </c>
      <c r="D74" s="56" t="s">
        <v>561</v>
      </c>
      <c r="E74" s="57">
        <v>50</v>
      </c>
      <c r="F74" s="57">
        <v>0</v>
      </c>
    </row>
    <row r="75" spans="2:7" ht="15" customHeight="1" x14ac:dyDescent="0.2">
      <c r="B75" s="54"/>
      <c r="C75" s="55" t="s">
        <v>347</v>
      </c>
      <c r="D75" s="56" t="s">
        <v>348</v>
      </c>
      <c r="E75" s="57">
        <v>530</v>
      </c>
      <c r="F75" s="57">
        <v>0</v>
      </c>
    </row>
    <row r="76" spans="2:7" ht="15" customHeight="1" x14ac:dyDescent="0.2">
      <c r="B76" s="54"/>
      <c r="C76" s="55" t="s">
        <v>538</v>
      </c>
      <c r="D76" s="56" t="s">
        <v>539</v>
      </c>
      <c r="E76" s="57">
        <v>2000</v>
      </c>
      <c r="F76" s="57">
        <v>0</v>
      </c>
    </row>
    <row r="77" spans="2:7" ht="15" customHeight="1" x14ac:dyDescent="0.2">
      <c r="B77" s="54"/>
      <c r="C77" s="55" t="s">
        <v>540</v>
      </c>
      <c r="D77" s="56" t="s">
        <v>541</v>
      </c>
      <c r="E77" s="57">
        <v>5360</v>
      </c>
      <c r="F77" s="59">
        <v>5360</v>
      </c>
      <c r="G77" s="12"/>
    </row>
    <row r="78" spans="2:7" ht="15" customHeight="1" x14ac:dyDescent="0.2">
      <c r="B78" s="100" t="s">
        <v>562</v>
      </c>
      <c r="C78" s="101"/>
      <c r="D78" s="101"/>
      <c r="E78" s="60"/>
      <c r="G78" s="12"/>
    </row>
    <row r="79" spans="2:7" ht="27.75" customHeight="1" x14ac:dyDescent="0.2">
      <c r="B79" s="98" t="s">
        <v>563</v>
      </c>
      <c r="C79" s="99"/>
      <c r="D79" s="99"/>
      <c r="E79" s="61">
        <v>950</v>
      </c>
      <c r="G79" s="12"/>
    </row>
    <row r="80" spans="2:7" ht="15" customHeight="1" x14ac:dyDescent="0.2">
      <c r="B80" s="98" t="s">
        <v>564</v>
      </c>
      <c r="C80" s="99"/>
      <c r="D80" s="99"/>
      <c r="E80" s="61">
        <v>1301</v>
      </c>
      <c r="G80" s="12"/>
    </row>
    <row r="81" spans="2:7" ht="15" customHeight="1" x14ac:dyDescent="0.2">
      <c r="B81" s="98" t="s">
        <v>565</v>
      </c>
      <c r="C81" s="99"/>
      <c r="D81" s="99"/>
      <c r="E81" s="61">
        <v>1150</v>
      </c>
      <c r="G81" s="12"/>
    </row>
    <row r="82" spans="2:7" ht="15" customHeight="1" x14ac:dyDescent="0.2">
      <c r="B82" s="98" t="s">
        <v>566</v>
      </c>
      <c r="C82" s="99"/>
      <c r="D82" s="99"/>
      <c r="E82" s="61">
        <v>200</v>
      </c>
      <c r="G82" s="12"/>
    </row>
    <row r="83" spans="2:7" x14ac:dyDescent="0.2">
      <c r="B83" s="44"/>
      <c r="C83" s="44"/>
      <c r="E83" s="45"/>
      <c r="G83" s="12"/>
    </row>
  </sheetData>
  <mergeCells count="6">
    <mergeCell ref="B82:D82"/>
    <mergeCell ref="B36:D36"/>
    <mergeCell ref="B78:D78"/>
    <mergeCell ref="B79:D79"/>
    <mergeCell ref="B80:D80"/>
    <mergeCell ref="B81:D81"/>
  </mergeCells>
  <pageMargins left="0.78740157480314965" right="0.78740157480314965" top="0.98425196850393704" bottom="0.98425196850393704" header="0.51181102362204722" footer="0.51181102362204722"/>
  <pageSetup paperSize="9" scale="93" firstPageNumber="24" fitToHeight="2" orientation="portrait" useFirstPageNumber="1" r:id="rId1"/>
  <headerFooter alignWithMargins="0">
    <oddHeader>&amp;L&amp;"Tahoma,Tučné"&amp;9Usnesení č. 7/519 - Příloha č. 2 &amp;"Tahoma,Obyčejné"
Počet stran přílohy: 36&amp;RStrana &amp;P</oddHead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showGridLines="0" view="pageLayout" topLeftCell="A2" zoomScaleNormal="100" zoomScaleSheetLayoutView="100" workbookViewId="0">
      <selection activeCell="C4" sqref="C4"/>
    </sheetView>
  </sheetViews>
  <sheetFormatPr defaultRowHeight="12.75" x14ac:dyDescent="0.2"/>
  <cols>
    <col min="1" max="1" width="0.140625" style="62" customWidth="1"/>
    <col min="2" max="3" width="8.7109375" style="62" customWidth="1"/>
    <col min="4" max="4" width="48.7109375" style="62" customWidth="1"/>
    <col min="5" max="5" width="16.7109375" style="62" customWidth="1"/>
    <col min="6" max="16384" width="9.140625" style="62"/>
  </cols>
  <sheetData>
    <row r="1" spans="2:6" hidden="1" x14ac:dyDescent="0.2"/>
    <row r="2" spans="2:6" ht="16.5" x14ac:dyDescent="0.25">
      <c r="B2" s="63" t="s">
        <v>0</v>
      </c>
      <c r="C2" s="42"/>
      <c r="D2" s="40"/>
      <c r="E2" s="43"/>
    </row>
    <row r="3" spans="2:6" x14ac:dyDescent="0.2">
      <c r="B3" s="44"/>
      <c r="C3" s="44"/>
      <c r="D3" s="40"/>
      <c r="E3" s="45"/>
      <c r="F3" s="1"/>
    </row>
    <row r="4" spans="2:6" ht="30" customHeight="1" thickBot="1" x14ac:dyDescent="0.25">
      <c r="B4" s="46" t="s">
        <v>3</v>
      </c>
      <c r="C4" s="46" t="s">
        <v>4</v>
      </c>
      <c r="D4" s="47" t="s">
        <v>5</v>
      </c>
      <c r="E4" s="48" t="s">
        <v>6</v>
      </c>
      <c r="F4" s="1"/>
    </row>
    <row r="5" spans="2:6" ht="21" customHeight="1" thickTop="1" x14ac:dyDescent="0.2">
      <c r="B5" s="64" t="s">
        <v>567</v>
      </c>
      <c r="C5" s="65"/>
      <c r="D5" s="66" t="s">
        <v>568</v>
      </c>
      <c r="E5" s="67">
        <f>SUM(E6:E6)</f>
        <v>9470</v>
      </c>
      <c r="F5" s="1"/>
    </row>
    <row r="6" spans="2:6" ht="15" customHeight="1" x14ac:dyDescent="0.2">
      <c r="B6" s="54"/>
      <c r="C6" s="55" t="s">
        <v>569</v>
      </c>
      <c r="D6" s="56" t="s">
        <v>570</v>
      </c>
      <c r="E6" s="57">
        <v>9470</v>
      </c>
      <c r="F6" s="1"/>
    </row>
    <row r="7" spans="2:6" ht="27.75" customHeight="1" x14ac:dyDescent="0.2">
      <c r="B7" s="100" t="s">
        <v>571</v>
      </c>
      <c r="C7" s="102"/>
      <c r="D7" s="102"/>
      <c r="E7" s="60">
        <v>9470</v>
      </c>
      <c r="F7" s="1"/>
    </row>
    <row r="8" spans="2:6" x14ac:dyDescent="0.2">
      <c r="B8" s="44"/>
      <c r="C8" s="44"/>
      <c r="D8" s="40"/>
      <c r="E8" s="45"/>
      <c r="F8" s="1"/>
    </row>
    <row r="9" spans="2:6" ht="30" customHeight="1" thickBot="1" x14ac:dyDescent="0.25">
      <c r="B9" s="46" t="s">
        <v>3</v>
      </c>
      <c r="C9" s="46" t="s">
        <v>4</v>
      </c>
      <c r="D9" s="47" t="s">
        <v>5</v>
      </c>
      <c r="E9" s="48" t="s">
        <v>6</v>
      </c>
      <c r="F9" s="1"/>
    </row>
    <row r="10" spans="2:6" ht="21" customHeight="1" thickTop="1" x14ac:dyDescent="0.2">
      <c r="B10" s="64" t="s">
        <v>572</v>
      </c>
      <c r="C10" s="65"/>
      <c r="D10" s="66" t="s">
        <v>573</v>
      </c>
      <c r="E10" s="67">
        <f>SUM(E11:E18)</f>
        <v>2000</v>
      </c>
      <c r="F10" s="1"/>
    </row>
    <row r="11" spans="2:6" ht="15" customHeight="1" x14ac:dyDescent="0.2">
      <c r="B11" s="54"/>
      <c r="C11" s="55" t="s">
        <v>30</v>
      </c>
      <c r="D11" s="56" t="s">
        <v>31</v>
      </c>
      <c r="E11" s="57">
        <v>20</v>
      </c>
      <c r="F11" s="1"/>
    </row>
    <row r="12" spans="2:6" ht="15" customHeight="1" x14ac:dyDescent="0.2">
      <c r="B12" s="54"/>
      <c r="C12" s="55" t="s">
        <v>37</v>
      </c>
      <c r="D12" s="56" t="s">
        <v>38</v>
      </c>
      <c r="E12" s="57">
        <v>15</v>
      </c>
      <c r="F12" s="1"/>
    </row>
    <row r="13" spans="2:6" ht="15" customHeight="1" x14ac:dyDescent="0.2">
      <c r="B13" s="54"/>
      <c r="C13" s="55" t="s">
        <v>32</v>
      </c>
      <c r="D13" s="56" t="s">
        <v>33</v>
      </c>
      <c r="E13" s="57">
        <v>15</v>
      </c>
      <c r="F13" s="1"/>
    </row>
    <row r="14" spans="2:6" ht="15" customHeight="1" x14ac:dyDescent="0.2">
      <c r="B14" s="54"/>
      <c r="C14" s="55" t="s">
        <v>41</v>
      </c>
      <c r="D14" s="56" t="s">
        <v>42</v>
      </c>
      <c r="E14" s="57">
        <v>110</v>
      </c>
      <c r="F14" s="1"/>
    </row>
    <row r="15" spans="2:6" ht="15" customHeight="1" x14ac:dyDescent="0.2">
      <c r="B15" s="54"/>
      <c r="C15" s="55" t="s">
        <v>43</v>
      </c>
      <c r="D15" s="56" t="s">
        <v>44</v>
      </c>
      <c r="E15" s="57">
        <v>1200</v>
      </c>
      <c r="F15" s="1"/>
    </row>
    <row r="16" spans="2:6" ht="15" customHeight="1" x14ac:dyDescent="0.2">
      <c r="B16" s="54"/>
      <c r="C16" s="55" t="s">
        <v>25</v>
      </c>
      <c r="D16" s="56" t="s">
        <v>26</v>
      </c>
      <c r="E16" s="57">
        <v>230</v>
      </c>
      <c r="F16" s="1"/>
    </row>
    <row r="17" spans="2:6" ht="15" customHeight="1" x14ac:dyDescent="0.2">
      <c r="B17" s="54"/>
      <c r="C17" s="55" t="s">
        <v>47</v>
      </c>
      <c r="D17" s="56" t="s">
        <v>48</v>
      </c>
      <c r="E17" s="57">
        <v>400</v>
      </c>
      <c r="F17" s="1"/>
    </row>
    <row r="18" spans="2:6" ht="15" customHeight="1" x14ac:dyDescent="0.2">
      <c r="B18" s="54"/>
      <c r="C18" s="55" t="s">
        <v>69</v>
      </c>
      <c r="D18" s="56" t="s">
        <v>70</v>
      </c>
      <c r="E18" s="57">
        <v>10</v>
      </c>
      <c r="F18" s="1"/>
    </row>
    <row r="19" spans="2:6" ht="15" customHeight="1" x14ac:dyDescent="0.2">
      <c r="B19" s="100" t="s">
        <v>574</v>
      </c>
      <c r="C19" s="102"/>
      <c r="D19" s="102"/>
      <c r="E19" s="60">
        <v>2000</v>
      </c>
      <c r="F19" s="1"/>
    </row>
    <row r="20" spans="2:6" x14ac:dyDescent="0.2">
      <c r="B20" s="44"/>
      <c r="C20" s="44"/>
      <c r="D20" s="40"/>
      <c r="E20" s="45"/>
      <c r="F20" s="1"/>
    </row>
    <row r="21" spans="2:6" ht="30" customHeight="1" thickBot="1" x14ac:dyDescent="0.25">
      <c r="B21" s="46" t="s">
        <v>3</v>
      </c>
      <c r="C21" s="46" t="s">
        <v>4</v>
      </c>
      <c r="D21" s="47" t="s">
        <v>5</v>
      </c>
      <c r="E21" s="48" t="s">
        <v>6</v>
      </c>
      <c r="F21" s="1"/>
    </row>
    <row r="22" spans="2:6" ht="21" customHeight="1" thickTop="1" x14ac:dyDescent="0.2">
      <c r="B22" s="64" t="s">
        <v>575</v>
      </c>
      <c r="C22" s="65"/>
      <c r="D22" s="66" t="s">
        <v>576</v>
      </c>
      <c r="E22" s="67">
        <f>SUM(E23:E25)</f>
        <v>65504</v>
      </c>
      <c r="F22" s="1"/>
    </row>
    <row r="23" spans="2:6" ht="15" customHeight="1" x14ac:dyDescent="0.2">
      <c r="B23" s="54"/>
      <c r="C23" s="55" t="s">
        <v>335</v>
      </c>
      <c r="D23" s="56" t="s">
        <v>336</v>
      </c>
      <c r="E23" s="57">
        <v>58480</v>
      </c>
      <c r="F23" s="1"/>
    </row>
    <row r="24" spans="2:6" ht="15" customHeight="1" x14ac:dyDescent="0.2">
      <c r="B24" s="54"/>
      <c r="C24" s="55" t="s">
        <v>577</v>
      </c>
      <c r="D24" s="56" t="s">
        <v>578</v>
      </c>
      <c r="E24" s="57">
        <v>6520</v>
      </c>
      <c r="F24" s="1"/>
    </row>
    <row r="25" spans="2:6" ht="15" customHeight="1" x14ac:dyDescent="0.2">
      <c r="B25" s="54"/>
      <c r="C25" s="55" t="s">
        <v>39</v>
      </c>
      <c r="D25" s="56" t="s">
        <v>40</v>
      </c>
      <c r="E25" s="57">
        <v>504</v>
      </c>
      <c r="F25" s="1"/>
    </row>
    <row r="26" spans="2:6" ht="15" customHeight="1" x14ac:dyDescent="0.2">
      <c r="B26" s="100" t="s">
        <v>579</v>
      </c>
      <c r="C26" s="102"/>
      <c r="D26" s="102"/>
      <c r="E26" s="60">
        <v>500</v>
      </c>
      <c r="F26" s="1"/>
    </row>
    <row r="27" spans="2:6" ht="15" customHeight="1" x14ac:dyDescent="0.2">
      <c r="B27" s="98" t="s">
        <v>580</v>
      </c>
      <c r="C27" s="103"/>
      <c r="D27" s="103"/>
      <c r="E27" s="61">
        <v>65000</v>
      </c>
      <c r="F27" s="1"/>
    </row>
    <row r="28" spans="2:6" ht="15" customHeight="1" x14ac:dyDescent="0.2">
      <c r="B28" s="98" t="s">
        <v>119</v>
      </c>
      <c r="C28" s="103"/>
      <c r="D28" s="103"/>
      <c r="E28" s="61">
        <v>2</v>
      </c>
      <c r="F28" s="1"/>
    </row>
    <row r="29" spans="2:6" ht="27.75" customHeight="1" x14ac:dyDescent="0.2">
      <c r="B29" s="98" t="s">
        <v>581</v>
      </c>
      <c r="C29" s="103"/>
      <c r="D29" s="103"/>
      <c r="E29" s="61">
        <v>2</v>
      </c>
      <c r="F29" s="1"/>
    </row>
    <row r="30" spans="2:6" x14ac:dyDescent="0.2">
      <c r="B30" s="44"/>
      <c r="C30" s="44"/>
      <c r="D30" s="40"/>
      <c r="E30" s="45"/>
      <c r="F30" s="1"/>
    </row>
    <row r="31" spans="2:6" ht="30" customHeight="1" thickBot="1" x14ac:dyDescent="0.25">
      <c r="B31" s="46" t="s">
        <v>3</v>
      </c>
      <c r="C31" s="46" t="s">
        <v>4</v>
      </c>
      <c r="D31" s="47" t="s">
        <v>5</v>
      </c>
      <c r="E31" s="48" t="s">
        <v>6</v>
      </c>
      <c r="F31" s="1"/>
    </row>
    <row r="32" spans="2:6" ht="21" customHeight="1" thickTop="1" x14ac:dyDescent="0.2">
      <c r="B32" s="64" t="s">
        <v>582</v>
      </c>
      <c r="C32" s="65"/>
      <c r="D32" s="66" t="s">
        <v>583</v>
      </c>
      <c r="E32" s="67">
        <f>SUM(E33:E33)</f>
        <v>33350</v>
      </c>
      <c r="F32" s="1"/>
    </row>
    <row r="33" spans="2:6" ht="15" customHeight="1" x14ac:dyDescent="0.2">
      <c r="B33" s="54"/>
      <c r="C33" s="55" t="s">
        <v>39</v>
      </c>
      <c r="D33" s="56" t="s">
        <v>40</v>
      </c>
      <c r="E33" s="57">
        <v>33350</v>
      </c>
      <c r="F33" s="1"/>
    </row>
    <row r="34" spans="2:6" ht="15" customHeight="1" x14ac:dyDescent="0.2">
      <c r="B34" s="100" t="s">
        <v>584</v>
      </c>
      <c r="C34" s="102"/>
      <c r="D34" s="102"/>
      <c r="E34" s="60">
        <v>33350</v>
      </c>
      <c r="F34" s="1"/>
    </row>
    <row r="35" spans="2:6" x14ac:dyDescent="0.2">
      <c r="B35" s="44"/>
      <c r="C35" s="44"/>
      <c r="D35" s="40"/>
      <c r="E35" s="45"/>
      <c r="F35" s="1"/>
    </row>
    <row r="36" spans="2:6" ht="30" customHeight="1" thickBot="1" x14ac:dyDescent="0.25">
      <c r="B36" s="19" t="s">
        <v>3</v>
      </c>
      <c r="C36" s="19" t="s">
        <v>4</v>
      </c>
      <c r="D36" s="20" t="s">
        <v>5</v>
      </c>
      <c r="E36" s="21" t="s">
        <v>6</v>
      </c>
      <c r="F36" s="1"/>
    </row>
    <row r="37" spans="2:6" ht="21" customHeight="1" thickTop="1" x14ac:dyDescent="0.2">
      <c r="B37" s="22" t="s">
        <v>585</v>
      </c>
      <c r="C37" s="23"/>
      <c r="D37" s="24" t="s">
        <v>586</v>
      </c>
      <c r="E37" s="25">
        <f>SUM(E38:E38)</f>
        <v>27551</v>
      </c>
      <c r="F37" s="1"/>
    </row>
    <row r="38" spans="2:6" ht="15" customHeight="1" x14ac:dyDescent="0.2">
      <c r="B38" s="26"/>
      <c r="C38" s="27" t="s">
        <v>347</v>
      </c>
      <c r="D38" s="28" t="s">
        <v>348</v>
      </c>
      <c r="E38" s="29">
        <v>27551</v>
      </c>
      <c r="F38" s="1"/>
    </row>
    <row r="39" spans="2:6" ht="15" customHeight="1" x14ac:dyDescent="0.2">
      <c r="B39" s="90" t="s">
        <v>356</v>
      </c>
      <c r="C39" s="91"/>
      <c r="D39" s="91"/>
      <c r="E39" s="30">
        <v>27551</v>
      </c>
      <c r="F39" s="1"/>
    </row>
    <row r="40" spans="2:6" x14ac:dyDescent="0.2">
      <c r="B40" s="44"/>
      <c r="C40" s="44"/>
      <c r="D40" s="40"/>
      <c r="E40" s="45"/>
      <c r="F40" s="1"/>
    </row>
    <row r="41" spans="2:6" ht="30" customHeight="1" thickBot="1" x14ac:dyDescent="0.25">
      <c r="B41" s="46" t="s">
        <v>3</v>
      </c>
      <c r="C41" s="46" t="s">
        <v>4</v>
      </c>
      <c r="D41" s="47" t="s">
        <v>5</v>
      </c>
      <c r="E41" s="48" t="s">
        <v>6</v>
      </c>
      <c r="F41" s="1"/>
    </row>
    <row r="42" spans="2:6" ht="21" customHeight="1" thickTop="1" x14ac:dyDescent="0.2">
      <c r="B42" s="64" t="s">
        <v>587</v>
      </c>
      <c r="C42" s="65"/>
      <c r="D42" s="66" t="s">
        <v>588</v>
      </c>
      <c r="E42" s="67">
        <f>SUM(E43:E43)</f>
        <v>50000</v>
      </c>
      <c r="F42" s="1"/>
    </row>
    <row r="43" spans="2:6" ht="15" customHeight="1" x14ac:dyDescent="0.2">
      <c r="B43" s="54"/>
      <c r="C43" s="55" t="s">
        <v>542</v>
      </c>
      <c r="D43" s="56" t="s">
        <v>543</v>
      </c>
      <c r="E43" s="57">
        <v>50000</v>
      </c>
      <c r="F43" s="1"/>
    </row>
    <row r="44" spans="2:6" ht="15" customHeight="1" x14ac:dyDescent="0.2">
      <c r="B44" s="100" t="s">
        <v>589</v>
      </c>
      <c r="C44" s="102"/>
      <c r="D44" s="102"/>
      <c r="E44" s="60">
        <v>50000</v>
      </c>
      <c r="F44" s="1"/>
    </row>
    <row r="45" spans="2:6" ht="13.5" thickBot="1" x14ac:dyDescent="0.25">
      <c r="B45" s="44"/>
      <c r="C45" s="44"/>
      <c r="D45" s="40"/>
      <c r="E45" s="45"/>
      <c r="F45" s="1"/>
    </row>
    <row r="46" spans="2:6" ht="15" customHeight="1" thickBot="1" x14ac:dyDescent="0.25">
      <c r="B46" s="68" t="s">
        <v>590</v>
      </c>
      <c r="C46" s="69"/>
      <c r="D46" s="70"/>
      <c r="E46" s="71">
        <f>'Výdaje - běžné 1'!E818+'Výdaje - běžné 2'!E6+'Výdaje - běžné 2'!E39+'Výdaje - běžné 3'!E5+'Výdaje - běžné 3'!E10+'Výdaje - běžné 3'!E22+'Výdaje - běžné 3'!E32+'Výdaje - běžné 3'!E37+'Výdaje - běžné 3'!E42</f>
        <v>4749050</v>
      </c>
      <c r="F46" s="1"/>
    </row>
    <row r="47" spans="2:6" x14ac:dyDescent="0.2">
      <c r="B47" s="44"/>
      <c r="C47" s="44"/>
      <c r="D47" s="40"/>
      <c r="E47" s="45"/>
      <c r="F47" s="1"/>
    </row>
    <row r="48" spans="2:6" x14ac:dyDescent="0.2">
      <c r="F48" s="1"/>
    </row>
    <row r="49" spans="6:6" x14ac:dyDescent="0.2">
      <c r="F49" s="1"/>
    </row>
  </sheetData>
  <mergeCells count="9">
    <mergeCell ref="B34:D34"/>
    <mergeCell ref="B39:D39"/>
    <mergeCell ref="B44:D44"/>
    <mergeCell ref="B7:D7"/>
    <mergeCell ref="B19:D19"/>
    <mergeCell ref="B26:D26"/>
    <mergeCell ref="B27:D27"/>
    <mergeCell ref="B28:D28"/>
    <mergeCell ref="B29:D29"/>
  </mergeCells>
  <pageMargins left="0.78740157480314965" right="0.78740157480314965" top="0.98425196850393704" bottom="0.98425196850393704" header="0.51181102362204722" footer="0.51181102362204722"/>
  <pageSetup paperSize="9" scale="88" firstPageNumber="26" orientation="portrait" useFirstPageNumber="1" r:id="rId1"/>
  <headerFooter alignWithMargins="0">
    <oddHeader>&amp;L&amp;"Tahoma,Tučné"&amp;9Usnesení č. 7/519 - Příloha č. 2 &amp;"Tahoma,Obyčejné"
Počet stran přílohy: 36&amp;RStrana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7"/>
  <sheetViews>
    <sheetView showGridLines="0" view="pageLayout" topLeftCell="A2" zoomScaleNormal="100" zoomScaleSheetLayoutView="100" workbookViewId="0">
      <selection activeCell="C4" sqref="C4"/>
    </sheetView>
  </sheetViews>
  <sheetFormatPr defaultRowHeight="12.75" x14ac:dyDescent="0.2"/>
  <cols>
    <col min="1" max="1" width="0.140625" style="1" customWidth="1"/>
    <col min="2" max="3" width="8.7109375" style="1" customWidth="1"/>
    <col min="4" max="4" width="48.7109375" style="1" customWidth="1"/>
    <col min="5" max="5" width="16.7109375" style="1" customWidth="1"/>
    <col min="6" max="16384" width="9.140625" style="1"/>
  </cols>
  <sheetData>
    <row r="1" spans="2:5" hidden="1" x14ac:dyDescent="0.2"/>
    <row r="2" spans="2:5" ht="16.5" x14ac:dyDescent="0.25">
      <c r="B2" s="2" t="s">
        <v>591</v>
      </c>
      <c r="C2" s="3"/>
      <c r="D2" s="12"/>
      <c r="E2" s="72"/>
    </row>
    <row r="3" spans="2:5" ht="18" customHeight="1" x14ac:dyDescent="0.2">
      <c r="B3" s="4" t="s">
        <v>687</v>
      </c>
      <c r="C3" s="5"/>
      <c r="D3" s="6"/>
      <c r="E3" s="7"/>
    </row>
    <row r="4" spans="2:5" s="18" customFormat="1" x14ac:dyDescent="0.2">
      <c r="B4" s="37"/>
      <c r="C4" s="37"/>
      <c r="D4" s="37"/>
      <c r="E4" s="38"/>
    </row>
    <row r="5" spans="2:5" s="18" customFormat="1" x14ac:dyDescent="0.2">
      <c r="B5" s="37"/>
      <c r="C5" s="37"/>
      <c r="D5" s="37"/>
      <c r="E5" s="38"/>
    </row>
    <row r="6" spans="2:5" s="18" customFormat="1" x14ac:dyDescent="0.2">
      <c r="B6" s="37"/>
      <c r="C6" s="37"/>
      <c r="D6" s="37"/>
      <c r="E6" s="38"/>
    </row>
    <row r="7" spans="2:5" s="18" customFormat="1" ht="15" customHeight="1" x14ac:dyDescent="0.2">
      <c r="B7" s="15" t="s">
        <v>17</v>
      </c>
      <c r="C7" s="16"/>
      <c r="D7" s="16"/>
      <c r="E7" s="17"/>
    </row>
    <row r="8" spans="2:5" s="18" customFormat="1" ht="15" customHeight="1" x14ac:dyDescent="0.2">
      <c r="B8" s="15"/>
      <c r="C8" s="16"/>
      <c r="D8" s="16"/>
      <c r="E8" s="17"/>
    </row>
    <row r="9" spans="2:5" s="18" customFormat="1" x14ac:dyDescent="0.2">
      <c r="B9" s="37"/>
      <c r="C9" s="37"/>
      <c r="D9" s="37"/>
      <c r="E9" s="38"/>
    </row>
    <row r="10" spans="2:5" ht="30" customHeight="1" thickBot="1" x14ac:dyDescent="0.25">
      <c r="B10" s="19" t="s">
        <v>3</v>
      </c>
      <c r="C10" s="19" t="s">
        <v>4</v>
      </c>
      <c r="D10" s="20" t="s">
        <v>5</v>
      </c>
      <c r="E10" s="21" t="s">
        <v>6</v>
      </c>
    </row>
    <row r="11" spans="2:5" ht="21" customHeight="1" thickTop="1" x14ac:dyDescent="0.2">
      <c r="B11" s="22" t="s">
        <v>35</v>
      </c>
      <c r="C11" s="23"/>
      <c r="D11" s="24" t="s">
        <v>36</v>
      </c>
      <c r="E11" s="25">
        <f>SUM(E12:E13)</f>
        <v>3114</v>
      </c>
    </row>
    <row r="12" spans="2:5" ht="15" customHeight="1" x14ac:dyDescent="0.2">
      <c r="B12" s="26"/>
      <c r="C12" s="27" t="s">
        <v>592</v>
      </c>
      <c r="D12" s="28" t="s">
        <v>593</v>
      </c>
      <c r="E12" s="29">
        <v>114</v>
      </c>
    </row>
    <row r="13" spans="2:5" ht="15" customHeight="1" x14ac:dyDescent="0.2">
      <c r="B13" s="26"/>
      <c r="C13" s="27" t="s">
        <v>594</v>
      </c>
      <c r="D13" s="28" t="s">
        <v>595</v>
      </c>
      <c r="E13" s="29">
        <v>3000</v>
      </c>
    </row>
    <row r="14" spans="2:5" ht="15" customHeight="1" x14ac:dyDescent="0.2">
      <c r="B14" s="90" t="s">
        <v>596</v>
      </c>
      <c r="C14" s="91"/>
      <c r="D14" s="91"/>
      <c r="E14" s="30">
        <v>3000</v>
      </c>
    </row>
    <row r="15" spans="2:5" ht="15" customHeight="1" x14ac:dyDescent="0.2">
      <c r="B15" s="94" t="s">
        <v>66</v>
      </c>
      <c r="C15" s="95"/>
      <c r="D15" s="95"/>
      <c r="E15" s="35">
        <v>114</v>
      </c>
    </row>
    <row r="16" spans="2:5" x14ac:dyDescent="0.2">
      <c r="B16" s="11"/>
      <c r="C16" s="11"/>
      <c r="D16" s="12"/>
      <c r="E16" s="13"/>
    </row>
    <row r="17" spans="2:5" ht="30" customHeight="1" thickBot="1" x14ac:dyDescent="0.25">
      <c r="B17" s="19" t="s">
        <v>3</v>
      </c>
      <c r="C17" s="19" t="s">
        <v>4</v>
      </c>
      <c r="D17" s="20" t="s">
        <v>5</v>
      </c>
      <c r="E17" s="21" t="s">
        <v>6</v>
      </c>
    </row>
    <row r="18" spans="2:5" ht="21" customHeight="1" thickTop="1" x14ac:dyDescent="0.2">
      <c r="B18" s="22" t="s">
        <v>78</v>
      </c>
      <c r="C18" s="23"/>
      <c r="D18" s="24" t="s">
        <v>79</v>
      </c>
      <c r="E18" s="25">
        <f>SUM(E19:E20)</f>
        <v>1469049</v>
      </c>
    </row>
    <row r="19" spans="2:5" ht="15" customHeight="1" x14ac:dyDescent="0.2">
      <c r="B19" s="26"/>
      <c r="C19" s="27" t="s">
        <v>597</v>
      </c>
      <c r="D19" s="28" t="s">
        <v>598</v>
      </c>
      <c r="E19" s="29">
        <v>1441049</v>
      </c>
    </row>
    <row r="20" spans="2:5" ht="15" customHeight="1" x14ac:dyDescent="0.2">
      <c r="B20" s="26"/>
      <c r="C20" s="27" t="s">
        <v>599</v>
      </c>
      <c r="D20" s="28" t="s">
        <v>600</v>
      </c>
      <c r="E20" s="29">
        <v>28000</v>
      </c>
    </row>
    <row r="21" spans="2:5" ht="15" customHeight="1" x14ac:dyDescent="0.2">
      <c r="B21" s="90" t="s">
        <v>601</v>
      </c>
      <c r="C21" s="91"/>
      <c r="D21" s="91"/>
      <c r="E21" s="30">
        <v>43034</v>
      </c>
    </row>
    <row r="22" spans="2:5" ht="15" customHeight="1" x14ac:dyDescent="0.2">
      <c r="B22" s="94" t="s">
        <v>82</v>
      </c>
      <c r="C22" s="95"/>
      <c r="D22" s="95"/>
      <c r="E22" s="35">
        <v>38377</v>
      </c>
    </row>
    <row r="23" spans="2:5" ht="15" customHeight="1" x14ac:dyDescent="0.2">
      <c r="B23" s="94" t="s">
        <v>83</v>
      </c>
      <c r="C23" s="95"/>
      <c r="D23" s="95"/>
      <c r="E23" s="35">
        <v>64960</v>
      </c>
    </row>
    <row r="24" spans="2:5" ht="15" customHeight="1" x14ac:dyDescent="0.2">
      <c r="B24" s="94" t="s">
        <v>602</v>
      </c>
      <c r="C24" s="95"/>
      <c r="D24" s="95"/>
      <c r="E24" s="35">
        <v>50000</v>
      </c>
    </row>
    <row r="25" spans="2:5" ht="15" customHeight="1" x14ac:dyDescent="0.2">
      <c r="B25" s="94" t="s">
        <v>84</v>
      </c>
      <c r="C25" s="95"/>
      <c r="D25" s="95"/>
      <c r="E25" s="35">
        <v>143460</v>
      </c>
    </row>
    <row r="26" spans="2:5" ht="15" customHeight="1" x14ac:dyDescent="0.2">
      <c r="B26" s="94" t="s">
        <v>85</v>
      </c>
      <c r="C26" s="95"/>
      <c r="D26" s="95"/>
      <c r="E26" s="35">
        <v>82960</v>
      </c>
    </row>
    <row r="27" spans="2:5" ht="15" customHeight="1" x14ac:dyDescent="0.2">
      <c r="B27" s="94" t="s">
        <v>86</v>
      </c>
      <c r="C27" s="95"/>
      <c r="D27" s="95"/>
      <c r="E27" s="35">
        <v>134960</v>
      </c>
    </row>
    <row r="28" spans="2:5" ht="15" customHeight="1" x14ac:dyDescent="0.2">
      <c r="B28" s="94" t="s">
        <v>87</v>
      </c>
      <c r="C28" s="95"/>
      <c r="D28" s="95"/>
      <c r="E28" s="35">
        <v>162060</v>
      </c>
    </row>
    <row r="29" spans="2:5" ht="15" customHeight="1" x14ac:dyDescent="0.2">
      <c r="B29" s="94" t="s">
        <v>88</v>
      </c>
      <c r="C29" s="95"/>
      <c r="D29" s="95"/>
      <c r="E29" s="35">
        <v>15073</v>
      </c>
    </row>
    <row r="30" spans="2:5" ht="15" customHeight="1" x14ac:dyDescent="0.2">
      <c r="B30" s="94" t="s">
        <v>89</v>
      </c>
      <c r="C30" s="95"/>
      <c r="D30" s="95"/>
      <c r="E30" s="35">
        <v>110369</v>
      </c>
    </row>
    <row r="31" spans="2:5" ht="15" customHeight="1" x14ac:dyDescent="0.2">
      <c r="B31" s="94" t="s">
        <v>90</v>
      </c>
      <c r="C31" s="95"/>
      <c r="D31" s="95"/>
      <c r="E31" s="35">
        <v>399069</v>
      </c>
    </row>
    <row r="32" spans="2:5" ht="15" customHeight="1" x14ac:dyDescent="0.2">
      <c r="B32" s="94" t="s">
        <v>91</v>
      </c>
      <c r="C32" s="95"/>
      <c r="D32" s="95"/>
      <c r="E32" s="35">
        <v>123119</v>
      </c>
    </row>
    <row r="33" spans="2:5" ht="15" customHeight="1" x14ac:dyDescent="0.2">
      <c r="B33" s="94" t="s">
        <v>92</v>
      </c>
      <c r="C33" s="95"/>
      <c r="D33" s="95"/>
      <c r="E33" s="35">
        <v>20869</v>
      </c>
    </row>
    <row r="34" spans="2:5" ht="15" customHeight="1" x14ac:dyDescent="0.2">
      <c r="B34" s="94" t="s">
        <v>93</v>
      </c>
      <c r="C34" s="95"/>
      <c r="D34" s="95"/>
      <c r="E34" s="35">
        <v>35569</v>
      </c>
    </row>
    <row r="35" spans="2:5" ht="27.75" customHeight="1" x14ac:dyDescent="0.2">
      <c r="B35" s="94" t="s">
        <v>603</v>
      </c>
      <c r="C35" s="95"/>
      <c r="D35" s="95"/>
      <c r="E35" s="35">
        <v>17170</v>
      </c>
    </row>
    <row r="36" spans="2:5" ht="27.75" customHeight="1" x14ac:dyDescent="0.2">
      <c r="B36" s="94" t="s">
        <v>604</v>
      </c>
      <c r="C36" s="95"/>
      <c r="D36" s="95"/>
      <c r="E36" s="35">
        <v>28000</v>
      </c>
    </row>
    <row r="37" spans="2:5" x14ac:dyDescent="0.2">
      <c r="B37" s="11"/>
      <c r="C37" s="11"/>
      <c r="D37" s="12"/>
      <c r="E37" s="13"/>
    </row>
    <row r="38" spans="2:5" ht="30" customHeight="1" thickBot="1" x14ac:dyDescent="0.25">
      <c r="B38" s="19" t="s">
        <v>3</v>
      </c>
      <c r="C38" s="19" t="s">
        <v>4</v>
      </c>
      <c r="D38" s="20" t="s">
        <v>5</v>
      </c>
      <c r="E38" s="21" t="s">
        <v>6</v>
      </c>
    </row>
    <row r="39" spans="2:5" ht="21" customHeight="1" thickTop="1" x14ac:dyDescent="0.2">
      <c r="B39" s="22" t="s">
        <v>114</v>
      </c>
      <c r="C39" s="23"/>
      <c r="D39" s="24" t="s">
        <v>115</v>
      </c>
      <c r="E39" s="25">
        <f>SUM(E40:E43)</f>
        <v>533776</v>
      </c>
    </row>
    <row r="40" spans="2:5" ht="15" customHeight="1" x14ac:dyDescent="0.2">
      <c r="B40" s="26"/>
      <c r="C40" s="27" t="s">
        <v>597</v>
      </c>
      <c r="D40" s="28" t="s">
        <v>598</v>
      </c>
      <c r="E40" s="29">
        <v>512198</v>
      </c>
    </row>
    <row r="41" spans="2:5" ht="15" customHeight="1" x14ac:dyDescent="0.2">
      <c r="B41" s="26"/>
      <c r="C41" s="27" t="s">
        <v>605</v>
      </c>
      <c r="D41" s="28" t="s">
        <v>606</v>
      </c>
      <c r="E41" s="29">
        <v>500</v>
      </c>
    </row>
    <row r="42" spans="2:5" ht="15" customHeight="1" x14ac:dyDescent="0.2">
      <c r="B42" s="26"/>
      <c r="C42" s="27" t="s">
        <v>607</v>
      </c>
      <c r="D42" s="28" t="s">
        <v>608</v>
      </c>
      <c r="E42" s="29">
        <v>17258</v>
      </c>
    </row>
    <row r="43" spans="2:5" ht="27.75" customHeight="1" x14ac:dyDescent="0.2">
      <c r="B43" s="26"/>
      <c r="C43" s="27" t="s">
        <v>609</v>
      </c>
      <c r="D43" s="28" t="s">
        <v>610</v>
      </c>
      <c r="E43" s="29">
        <v>3820</v>
      </c>
    </row>
    <row r="44" spans="2:5" ht="15" customHeight="1" x14ac:dyDescent="0.2">
      <c r="B44" s="90" t="s">
        <v>611</v>
      </c>
      <c r="C44" s="91"/>
      <c r="D44" s="91"/>
      <c r="E44" s="30">
        <v>17258</v>
      </c>
    </row>
    <row r="45" spans="2:5" ht="15" customHeight="1" x14ac:dyDescent="0.2">
      <c r="B45" s="94" t="s">
        <v>118</v>
      </c>
      <c r="C45" s="95"/>
      <c r="D45" s="95"/>
      <c r="E45" s="35">
        <v>3820</v>
      </c>
    </row>
    <row r="46" spans="2:5" ht="15" customHeight="1" x14ac:dyDescent="0.2">
      <c r="B46" s="94" t="s">
        <v>119</v>
      </c>
      <c r="C46" s="95"/>
      <c r="D46" s="95"/>
      <c r="E46" s="35">
        <v>402598</v>
      </c>
    </row>
    <row r="47" spans="2:5" ht="15" customHeight="1" x14ac:dyDescent="0.2">
      <c r="B47" s="94" t="s">
        <v>120</v>
      </c>
      <c r="C47" s="95"/>
      <c r="D47" s="95"/>
      <c r="E47" s="35">
        <v>29800</v>
      </c>
    </row>
    <row r="48" spans="2:5" ht="15" customHeight="1" x14ac:dyDescent="0.2">
      <c r="B48" s="94" t="s">
        <v>121</v>
      </c>
      <c r="C48" s="95"/>
      <c r="D48" s="95"/>
      <c r="E48" s="35">
        <v>59800</v>
      </c>
    </row>
    <row r="49" spans="2:5" ht="15" customHeight="1" x14ac:dyDescent="0.2">
      <c r="B49" s="94" t="s">
        <v>612</v>
      </c>
      <c r="C49" s="95"/>
      <c r="D49" s="95"/>
      <c r="E49" s="35">
        <v>500</v>
      </c>
    </row>
    <row r="50" spans="2:5" ht="15" customHeight="1" x14ac:dyDescent="0.2">
      <c r="B50" s="94" t="s">
        <v>613</v>
      </c>
      <c r="C50" s="95"/>
      <c r="D50" s="95"/>
      <c r="E50" s="35">
        <v>20000</v>
      </c>
    </row>
    <row r="51" spans="2:5" x14ac:dyDescent="0.2">
      <c r="B51" s="11"/>
      <c r="C51" s="11"/>
      <c r="D51" s="12"/>
      <c r="E51" s="13"/>
    </row>
    <row r="52" spans="2:5" ht="30" customHeight="1" thickBot="1" x14ac:dyDescent="0.25">
      <c r="B52" s="19" t="s">
        <v>3</v>
      </c>
      <c r="C52" s="19" t="s">
        <v>4</v>
      </c>
      <c r="D52" s="20" t="s">
        <v>5</v>
      </c>
      <c r="E52" s="21" t="s">
        <v>6</v>
      </c>
    </row>
    <row r="53" spans="2:5" ht="21" customHeight="1" thickTop="1" x14ac:dyDescent="0.2">
      <c r="B53" s="22" t="s">
        <v>122</v>
      </c>
      <c r="C53" s="23"/>
      <c r="D53" s="24" t="s">
        <v>123</v>
      </c>
      <c r="E53" s="25">
        <f>SUM(E54:E56)</f>
        <v>4800</v>
      </c>
    </row>
    <row r="54" spans="2:5" ht="15" customHeight="1" x14ac:dyDescent="0.2">
      <c r="B54" s="26"/>
      <c r="C54" s="27" t="s">
        <v>592</v>
      </c>
      <c r="D54" s="28" t="s">
        <v>593</v>
      </c>
      <c r="E54" s="29">
        <v>1000</v>
      </c>
    </row>
    <row r="55" spans="2:5" ht="27.75" customHeight="1" x14ac:dyDescent="0.2">
      <c r="B55" s="26"/>
      <c r="C55" s="27" t="s">
        <v>609</v>
      </c>
      <c r="D55" s="28" t="s">
        <v>610</v>
      </c>
      <c r="E55" s="29">
        <v>1500</v>
      </c>
    </row>
    <row r="56" spans="2:5" ht="27.75" customHeight="1" x14ac:dyDescent="0.2">
      <c r="B56" s="26"/>
      <c r="C56" s="27" t="s">
        <v>614</v>
      </c>
      <c r="D56" s="28" t="s">
        <v>615</v>
      </c>
      <c r="E56" s="29">
        <v>2300</v>
      </c>
    </row>
    <row r="57" spans="2:5" ht="15" customHeight="1" x14ac:dyDescent="0.2">
      <c r="B57" s="90" t="s">
        <v>125</v>
      </c>
      <c r="C57" s="91"/>
      <c r="D57" s="91"/>
      <c r="E57" s="30">
        <v>3800</v>
      </c>
    </row>
    <row r="58" spans="2:5" ht="15" customHeight="1" x14ac:dyDescent="0.2">
      <c r="B58" s="94" t="s">
        <v>616</v>
      </c>
      <c r="C58" s="95"/>
      <c r="D58" s="95"/>
      <c r="E58" s="35">
        <v>1000</v>
      </c>
    </row>
    <row r="59" spans="2:5" x14ac:dyDescent="0.2">
      <c r="B59" s="11"/>
      <c r="C59" s="11"/>
      <c r="D59" s="12"/>
      <c r="E59" s="13"/>
    </row>
    <row r="60" spans="2:5" ht="30" customHeight="1" thickBot="1" x14ac:dyDescent="0.25">
      <c r="B60" s="19" t="s">
        <v>3</v>
      </c>
      <c r="C60" s="19" t="s">
        <v>4</v>
      </c>
      <c r="D60" s="20" t="s">
        <v>5</v>
      </c>
      <c r="E60" s="21" t="s">
        <v>6</v>
      </c>
    </row>
    <row r="61" spans="2:5" ht="21" customHeight="1" thickTop="1" x14ac:dyDescent="0.2">
      <c r="B61" s="22" t="s">
        <v>617</v>
      </c>
      <c r="C61" s="23"/>
      <c r="D61" s="24" t="s">
        <v>618</v>
      </c>
      <c r="E61" s="25">
        <f>SUM(E62:E62)</f>
        <v>15000</v>
      </c>
    </row>
    <row r="62" spans="2:5" ht="15" customHeight="1" x14ac:dyDescent="0.2">
      <c r="B62" s="26"/>
      <c r="C62" s="27" t="s">
        <v>594</v>
      </c>
      <c r="D62" s="28" t="s">
        <v>595</v>
      </c>
      <c r="E62" s="29">
        <v>15000</v>
      </c>
    </row>
    <row r="63" spans="2:5" ht="15" customHeight="1" x14ac:dyDescent="0.2">
      <c r="B63" s="90" t="s">
        <v>619</v>
      </c>
      <c r="C63" s="91"/>
      <c r="D63" s="91"/>
      <c r="E63" s="30">
        <v>15000</v>
      </c>
    </row>
    <row r="64" spans="2:5" s="18" customFormat="1" x14ac:dyDescent="0.2">
      <c r="B64" s="37"/>
      <c r="C64" s="37"/>
      <c r="D64" s="37"/>
      <c r="E64" s="38"/>
    </row>
    <row r="65" spans="2:5" s="18" customFormat="1" x14ac:dyDescent="0.2">
      <c r="B65" s="37"/>
      <c r="C65" s="37"/>
      <c r="D65" s="37"/>
      <c r="E65" s="38"/>
    </row>
    <row r="66" spans="2:5" s="18" customFormat="1" x14ac:dyDescent="0.2">
      <c r="B66" s="37"/>
      <c r="C66" s="37"/>
      <c r="D66" s="37"/>
      <c r="E66" s="38"/>
    </row>
    <row r="67" spans="2:5" s="18" customFormat="1" ht="15" customHeight="1" x14ac:dyDescent="0.2">
      <c r="B67" s="15" t="s">
        <v>129</v>
      </c>
      <c r="C67" s="16"/>
      <c r="D67" s="16"/>
      <c r="E67" s="17"/>
    </row>
    <row r="68" spans="2:5" s="18" customFormat="1" x14ac:dyDescent="0.2">
      <c r="B68" s="37"/>
      <c r="C68" s="37"/>
      <c r="D68" s="37"/>
      <c r="E68" s="38"/>
    </row>
    <row r="69" spans="2:5" x14ac:dyDescent="0.2">
      <c r="B69" s="11"/>
      <c r="C69" s="11"/>
      <c r="D69" s="12"/>
      <c r="E69" s="13"/>
    </row>
    <row r="70" spans="2:5" ht="30" customHeight="1" thickBot="1" x14ac:dyDescent="0.25">
      <c r="B70" s="19" t="s">
        <v>3</v>
      </c>
      <c r="C70" s="19" t="s">
        <v>4</v>
      </c>
      <c r="D70" s="20" t="s">
        <v>5</v>
      </c>
      <c r="E70" s="21" t="s">
        <v>6</v>
      </c>
    </row>
    <row r="71" spans="2:5" ht="21" customHeight="1" thickTop="1" x14ac:dyDescent="0.2">
      <c r="B71" s="22" t="s">
        <v>133</v>
      </c>
      <c r="C71" s="23"/>
      <c r="D71" s="24" t="s">
        <v>134</v>
      </c>
      <c r="E71" s="25">
        <f>SUM(E72:E73)</f>
        <v>8615</v>
      </c>
    </row>
    <row r="72" spans="2:5" ht="15" customHeight="1" x14ac:dyDescent="0.2">
      <c r="B72" s="26"/>
      <c r="C72" s="27" t="s">
        <v>597</v>
      </c>
      <c r="D72" s="28" t="s">
        <v>598</v>
      </c>
      <c r="E72" s="29">
        <v>6215</v>
      </c>
    </row>
    <row r="73" spans="2:5" ht="15" customHeight="1" x14ac:dyDescent="0.2">
      <c r="B73" s="26"/>
      <c r="C73" s="27" t="s">
        <v>599</v>
      </c>
      <c r="D73" s="28" t="s">
        <v>600</v>
      </c>
      <c r="E73" s="29">
        <v>2400</v>
      </c>
    </row>
    <row r="74" spans="2:5" ht="27.75" customHeight="1" x14ac:dyDescent="0.2">
      <c r="B74" s="90" t="s">
        <v>135</v>
      </c>
      <c r="C74" s="91"/>
      <c r="D74" s="91"/>
      <c r="E74" s="30">
        <v>6215</v>
      </c>
    </row>
    <row r="75" spans="2:5" ht="27.75" customHeight="1" x14ac:dyDescent="0.2">
      <c r="B75" s="94" t="s">
        <v>620</v>
      </c>
      <c r="C75" s="95"/>
      <c r="D75" s="95"/>
      <c r="E75" s="35">
        <v>1400</v>
      </c>
    </row>
    <row r="76" spans="2:5" ht="27.75" customHeight="1" x14ac:dyDescent="0.2">
      <c r="B76" s="94" t="s">
        <v>621</v>
      </c>
      <c r="C76" s="95"/>
      <c r="D76" s="95"/>
      <c r="E76" s="35">
        <v>1000</v>
      </c>
    </row>
    <row r="77" spans="2:5" x14ac:dyDescent="0.2">
      <c r="B77" s="11"/>
      <c r="C77" s="11"/>
      <c r="D77" s="12"/>
      <c r="E77" s="13"/>
    </row>
    <row r="78" spans="2:5" ht="30" customHeight="1" thickBot="1" x14ac:dyDescent="0.25">
      <c r="B78" s="19" t="s">
        <v>3</v>
      </c>
      <c r="C78" s="19" t="s">
        <v>4</v>
      </c>
      <c r="D78" s="20" t="s">
        <v>5</v>
      </c>
      <c r="E78" s="21" t="s">
        <v>6</v>
      </c>
    </row>
    <row r="79" spans="2:5" ht="21" customHeight="1" thickTop="1" x14ac:dyDescent="0.2">
      <c r="B79" s="22" t="s">
        <v>139</v>
      </c>
      <c r="C79" s="23"/>
      <c r="D79" s="24" t="s">
        <v>140</v>
      </c>
      <c r="E79" s="25">
        <f>SUM(E80:E82)</f>
        <v>192911</v>
      </c>
    </row>
    <row r="80" spans="2:5" ht="15" customHeight="1" x14ac:dyDescent="0.2">
      <c r="B80" s="26"/>
      <c r="C80" s="27" t="s">
        <v>597</v>
      </c>
      <c r="D80" s="28" t="s">
        <v>598</v>
      </c>
      <c r="E80" s="29">
        <v>161011</v>
      </c>
    </row>
    <row r="81" spans="2:5" ht="15" customHeight="1" x14ac:dyDescent="0.2">
      <c r="B81" s="26"/>
      <c r="C81" s="27" t="s">
        <v>622</v>
      </c>
      <c r="D81" s="28" t="s">
        <v>623</v>
      </c>
      <c r="E81" s="29">
        <v>19700</v>
      </c>
    </row>
    <row r="82" spans="2:5" ht="15" customHeight="1" x14ac:dyDescent="0.2">
      <c r="B82" s="26"/>
      <c r="C82" s="27" t="s">
        <v>599</v>
      </c>
      <c r="D82" s="28" t="s">
        <v>600</v>
      </c>
      <c r="E82" s="29">
        <v>12200</v>
      </c>
    </row>
    <row r="83" spans="2:5" ht="15" customHeight="1" x14ac:dyDescent="0.2">
      <c r="B83" s="90" t="s">
        <v>141</v>
      </c>
      <c r="C83" s="91"/>
      <c r="D83" s="91"/>
      <c r="E83" s="30">
        <v>35330</v>
      </c>
    </row>
    <row r="84" spans="2:5" ht="15" customHeight="1" x14ac:dyDescent="0.2">
      <c r="B84" s="94" t="s">
        <v>142</v>
      </c>
      <c r="C84" s="95"/>
      <c r="D84" s="95"/>
      <c r="E84" s="35">
        <v>16972</v>
      </c>
    </row>
    <row r="85" spans="2:5" ht="15" customHeight="1" x14ac:dyDescent="0.2">
      <c r="B85" s="94" t="s">
        <v>143</v>
      </c>
      <c r="C85" s="95"/>
      <c r="D85" s="95"/>
      <c r="E85" s="35">
        <v>40129</v>
      </c>
    </row>
    <row r="86" spans="2:5" ht="15" customHeight="1" x14ac:dyDescent="0.2">
      <c r="B86" s="94" t="s">
        <v>144</v>
      </c>
      <c r="C86" s="95"/>
      <c r="D86" s="95"/>
      <c r="E86" s="35">
        <v>3629</v>
      </c>
    </row>
    <row r="87" spans="2:5" ht="15" customHeight="1" x14ac:dyDescent="0.2">
      <c r="B87" s="96" t="s">
        <v>145</v>
      </c>
      <c r="C87" s="96"/>
      <c r="D87" s="96"/>
      <c r="E87" s="35">
        <v>13290</v>
      </c>
    </row>
    <row r="88" spans="2:5" ht="27.75" customHeight="1" x14ac:dyDescent="0.2">
      <c r="B88" s="94" t="s">
        <v>135</v>
      </c>
      <c r="C88" s="95"/>
      <c r="D88" s="95"/>
      <c r="E88" s="35">
        <v>68361</v>
      </c>
    </row>
    <row r="89" spans="2:5" ht="27.75" customHeight="1" x14ac:dyDescent="0.2">
      <c r="B89" s="94" t="s">
        <v>624</v>
      </c>
      <c r="C89" s="95"/>
      <c r="D89" s="95"/>
      <c r="E89" s="35">
        <v>3000</v>
      </c>
    </row>
    <row r="90" spans="2:5" ht="27.75" customHeight="1" x14ac:dyDescent="0.2">
      <c r="B90" s="94" t="s">
        <v>625</v>
      </c>
      <c r="C90" s="95"/>
      <c r="D90" s="95"/>
      <c r="E90" s="35">
        <v>2200</v>
      </c>
    </row>
    <row r="91" spans="2:5" ht="15" customHeight="1" x14ac:dyDescent="0.2">
      <c r="B91" s="94" t="s">
        <v>626</v>
      </c>
      <c r="C91" s="95"/>
      <c r="D91" s="95"/>
      <c r="E91" s="35">
        <v>5600</v>
      </c>
    </row>
    <row r="92" spans="2:5" ht="15" customHeight="1" x14ac:dyDescent="0.2">
      <c r="B92" s="94" t="s">
        <v>627</v>
      </c>
      <c r="C92" s="95"/>
      <c r="D92" s="95"/>
      <c r="E92" s="35">
        <v>3400</v>
      </c>
    </row>
    <row r="93" spans="2:5" ht="27.75" customHeight="1" x14ac:dyDescent="0.2">
      <c r="B93" s="94" t="s">
        <v>628</v>
      </c>
      <c r="C93" s="95"/>
      <c r="D93" s="95"/>
      <c r="E93" s="35">
        <v>1000</v>
      </c>
    </row>
    <row r="94" spans="2:5" x14ac:dyDescent="0.2">
      <c r="B94" s="11"/>
      <c r="C94" s="11"/>
      <c r="D94" s="12"/>
      <c r="E94" s="13"/>
    </row>
    <row r="95" spans="2:5" ht="30" customHeight="1" thickBot="1" x14ac:dyDescent="0.25">
      <c r="B95" s="19" t="s">
        <v>3</v>
      </c>
      <c r="C95" s="19" t="s">
        <v>4</v>
      </c>
      <c r="D95" s="20" t="s">
        <v>5</v>
      </c>
      <c r="E95" s="21" t="s">
        <v>6</v>
      </c>
    </row>
    <row r="96" spans="2:5" ht="21" customHeight="1" thickTop="1" x14ac:dyDescent="0.2">
      <c r="B96" s="22" t="s">
        <v>147</v>
      </c>
      <c r="C96" s="23"/>
      <c r="D96" s="24" t="s">
        <v>148</v>
      </c>
      <c r="E96" s="25">
        <f>SUM(E97:E99)</f>
        <v>84603</v>
      </c>
    </row>
    <row r="97" spans="2:5" ht="15" customHeight="1" x14ac:dyDescent="0.2">
      <c r="B97" s="26"/>
      <c r="C97" s="27" t="s">
        <v>597</v>
      </c>
      <c r="D97" s="28" t="s">
        <v>598</v>
      </c>
      <c r="E97" s="29">
        <v>58009</v>
      </c>
    </row>
    <row r="98" spans="2:5" ht="15" customHeight="1" x14ac:dyDescent="0.2">
      <c r="B98" s="26"/>
      <c r="C98" s="27" t="s">
        <v>622</v>
      </c>
      <c r="D98" s="28" t="s">
        <v>623</v>
      </c>
      <c r="E98" s="29">
        <v>21894</v>
      </c>
    </row>
    <row r="99" spans="2:5" ht="15" customHeight="1" x14ac:dyDescent="0.2">
      <c r="B99" s="26"/>
      <c r="C99" s="27" t="s">
        <v>599</v>
      </c>
      <c r="D99" s="28" t="s">
        <v>600</v>
      </c>
      <c r="E99" s="29">
        <v>4700</v>
      </c>
    </row>
    <row r="100" spans="2:5" ht="15" customHeight="1" x14ac:dyDescent="0.2">
      <c r="B100" s="90" t="s">
        <v>151</v>
      </c>
      <c r="C100" s="91"/>
      <c r="D100" s="91"/>
      <c r="E100" s="30">
        <v>3982</v>
      </c>
    </row>
    <row r="101" spans="2:5" ht="15" customHeight="1" x14ac:dyDescent="0.2">
      <c r="B101" s="94" t="s">
        <v>152</v>
      </c>
      <c r="C101" s="95"/>
      <c r="D101" s="95"/>
      <c r="E101" s="35">
        <v>9080</v>
      </c>
    </row>
    <row r="102" spans="2:5" ht="15" customHeight="1" x14ac:dyDescent="0.2">
      <c r="B102" s="94" t="s">
        <v>153</v>
      </c>
      <c r="C102" s="95"/>
      <c r="D102" s="95"/>
      <c r="E102" s="35">
        <v>1140</v>
      </c>
    </row>
    <row r="103" spans="2:5" ht="15" customHeight="1" x14ac:dyDescent="0.2">
      <c r="B103" s="94" t="s">
        <v>154</v>
      </c>
      <c r="C103" s="95"/>
      <c r="D103" s="95"/>
      <c r="E103" s="35">
        <v>6350</v>
      </c>
    </row>
    <row r="104" spans="2:5" ht="15" customHeight="1" x14ac:dyDescent="0.2">
      <c r="B104" s="94" t="s">
        <v>155</v>
      </c>
      <c r="C104" s="95"/>
      <c r="D104" s="95"/>
      <c r="E104" s="35">
        <v>7662</v>
      </c>
    </row>
    <row r="105" spans="2:5" ht="15" customHeight="1" x14ac:dyDescent="0.2">
      <c r="B105" s="96" t="s">
        <v>145</v>
      </c>
      <c r="C105" s="96"/>
      <c r="D105" s="96"/>
      <c r="E105" s="35">
        <v>5150</v>
      </c>
    </row>
    <row r="106" spans="2:5" ht="27.75" customHeight="1" x14ac:dyDescent="0.2">
      <c r="B106" s="94" t="s">
        <v>135</v>
      </c>
      <c r="C106" s="95"/>
      <c r="D106" s="95"/>
      <c r="E106" s="35">
        <v>37289</v>
      </c>
    </row>
    <row r="107" spans="2:5" ht="27.75" customHeight="1" x14ac:dyDescent="0.2">
      <c r="B107" s="94" t="s">
        <v>629</v>
      </c>
      <c r="C107" s="95"/>
      <c r="D107" s="95"/>
      <c r="E107" s="35">
        <v>6250</v>
      </c>
    </row>
    <row r="108" spans="2:5" ht="27.75" customHeight="1" x14ac:dyDescent="0.2">
      <c r="B108" s="94" t="s">
        <v>630</v>
      </c>
      <c r="C108" s="95"/>
      <c r="D108" s="95"/>
      <c r="E108" s="35">
        <v>3000</v>
      </c>
    </row>
    <row r="109" spans="2:5" ht="27.75" customHeight="1" x14ac:dyDescent="0.2">
      <c r="B109" s="94" t="s">
        <v>631</v>
      </c>
      <c r="C109" s="95"/>
      <c r="D109" s="95"/>
      <c r="E109" s="35">
        <v>1700</v>
      </c>
    </row>
    <row r="110" spans="2:5" ht="27.75" customHeight="1" x14ac:dyDescent="0.2">
      <c r="B110" s="94" t="s">
        <v>632</v>
      </c>
      <c r="C110" s="95"/>
      <c r="D110" s="95"/>
      <c r="E110" s="35">
        <v>1000</v>
      </c>
    </row>
    <row r="111" spans="2:5" ht="27.75" customHeight="1" x14ac:dyDescent="0.2">
      <c r="B111" s="94" t="s">
        <v>633</v>
      </c>
      <c r="C111" s="95"/>
      <c r="D111" s="95"/>
      <c r="E111" s="35">
        <v>2000</v>
      </c>
    </row>
    <row r="112" spans="2:5" x14ac:dyDescent="0.2">
      <c r="B112" s="11"/>
      <c r="C112" s="11"/>
      <c r="D112" s="12"/>
      <c r="E112" s="13"/>
    </row>
    <row r="113" spans="2:5" ht="30" customHeight="1" thickBot="1" x14ac:dyDescent="0.25">
      <c r="B113" s="19" t="s">
        <v>3</v>
      </c>
      <c r="C113" s="19" t="s">
        <v>4</v>
      </c>
      <c r="D113" s="20" t="s">
        <v>5</v>
      </c>
      <c r="E113" s="21" t="s">
        <v>6</v>
      </c>
    </row>
    <row r="114" spans="2:5" ht="21" customHeight="1" thickTop="1" x14ac:dyDescent="0.2">
      <c r="B114" s="22" t="s">
        <v>159</v>
      </c>
      <c r="C114" s="23"/>
      <c r="D114" s="24" t="s">
        <v>160</v>
      </c>
      <c r="E114" s="25">
        <f>SUM(E115:E117)</f>
        <v>87481</v>
      </c>
    </row>
    <row r="115" spans="2:5" ht="15" customHeight="1" x14ac:dyDescent="0.2">
      <c r="B115" s="26"/>
      <c r="C115" s="27" t="s">
        <v>597</v>
      </c>
      <c r="D115" s="28" t="s">
        <v>598</v>
      </c>
      <c r="E115" s="29">
        <v>78044</v>
      </c>
    </row>
    <row r="116" spans="2:5" ht="15" customHeight="1" x14ac:dyDescent="0.2">
      <c r="B116" s="26"/>
      <c r="C116" s="27" t="s">
        <v>622</v>
      </c>
      <c r="D116" s="28" t="s">
        <v>623</v>
      </c>
      <c r="E116" s="29">
        <v>2177</v>
      </c>
    </row>
    <row r="117" spans="2:5" ht="15" customHeight="1" x14ac:dyDescent="0.2">
      <c r="B117" s="26"/>
      <c r="C117" s="27" t="s">
        <v>599</v>
      </c>
      <c r="D117" s="28" t="s">
        <v>600</v>
      </c>
      <c r="E117" s="29">
        <v>7260</v>
      </c>
    </row>
    <row r="118" spans="2:5" ht="27.75" customHeight="1" x14ac:dyDescent="0.2">
      <c r="B118" s="90" t="s">
        <v>161</v>
      </c>
      <c r="C118" s="91"/>
      <c r="D118" s="91"/>
      <c r="E118" s="30">
        <v>19528</v>
      </c>
    </row>
    <row r="119" spans="2:5" ht="15" customHeight="1" x14ac:dyDescent="0.2">
      <c r="B119" s="94" t="s">
        <v>162</v>
      </c>
      <c r="C119" s="95"/>
      <c r="D119" s="95"/>
      <c r="E119" s="35">
        <v>2874</v>
      </c>
    </row>
    <row r="120" spans="2:5" ht="27.75" customHeight="1" x14ac:dyDescent="0.2">
      <c r="B120" s="94" t="s">
        <v>135</v>
      </c>
      <c r="C120" s="95"/>
      <c r="D120" s="95"/>
      <c r="E120" s="35">
        <v>49719</v>
      </c>
    </row>
    <row r="121" spans="2:5" ht="41.25" customHeight="1" x14ac:dyDescent="0.2">
      <c r="B121" s="94" t="s">
        <v>634</v>
      </c>
      <c r="C121" s="95"/>
      <c r="D121" s="95"/>
      <c r="E121" s="35">
        <v>1760</v>
      </c>
    </row>
    <row r="122" spans="2:5" ht="27.75" customHeight="1" x14ac:dyDescent="0.2">
      <c r="B122" s="94" t="s">
        <v>635</v>
      </c>
      <c r="C122" s="95"/>
      <c r="D122" s="95"/>
      <c r="E122" s="35">
        <v>3100</v>
      </c>
    </row>
    <row r="123" spans="2:5" ht="27.75" customHeight="1" x14ac:dyDescent="0.2">
      <c r="B123" s="94" t="s">
        <v>636</v>
      </c>
      <c r="C123" s="95"/>
      <c r="D123" s="95"/>
      <c r="E123" s="35">
        <v>1500</v>
      </c>
    </row>
    <row r="124" spans="2:5" ht="27.75" customHeight="1" x14ac:dyDescent="0.2">
      <c r="B124" s="94" t="s">
        <v>637</v>
      </c>
      <c r="C124" s="95"/>
      <c r="D124" s="95"/>
      <c r="E124" s="35">
        <v>3000</v>
      </c>
    </row>
    <row r="125" spans="2:5" ht="27.75" customHeight="1" x14ac:dyDescent="0.2">
      <c r="B125" s="94" t="s">
        <v>638</v>
      </c>
      <c r="C125" s="95"/>
      <c r="D125" s="95"/>
      <c r="E125" s="35">
        <v>5000</v>
      </c>
    </row>
    <row r="126" spans="2:5" ht="27.75" customHeight="1" x14ac:dyDescent="0.2">
      <c r="B126" s="94" t="s">
        <v>639</v>
      </c>
      <c r="C126" s="95"/>
      <c r="D126" s="95"/>
      <c r="E126" s="35">
        <v>1000</v>
      </c>
    </row>
    <row r="127" spans="2:5" x14ac:dyDescent="0.2">
      <c r="B127" s="11"/>
      <c r="C127" s="11"/>
      <c r="D127" s="12"/>
      <c r="E127" s="13"/>
    </row>
    <row r="128" spans="2:5" ht="30" customHeight="1" thickBot="1" x14ac:dyDescent="0.25">
      <c r="B128" s="19" t="s">
        <v>3</v>
      </c>
      <c r="C128" s="19" t="s">
        <v>4</v>
      </c>
      <c r="D128" s="20" t="s">
        <v>5</v>
      </c>
      <c r="E128" s="21" t="s">
        <v>6</v>
      </c>
    </row>
    <row r="129" spans="2:5" ht="21" customHeight="1" thickTop="1" x14ac:dyDescent="0.2">
      <c r="B129" s="22" t="s">
        <v>163</v>
      </c>
      <c r="C129" s="23"/>
      <c r="D129" s="24" t="s">
        <v>164</v>
      </c>
      <c r="E129" s="25">
        <f>SUM(E130:E131)</f>
        <v>15131</v>
      </c>
    </row>
    <row r="130" spans="2:5" ht="15" customHeight="1" x14ac:dyDescent="0.2">
      <c r="B130" s="26"/>
      <c r="C130" s="27" t="s">
        <v>597</v>
      </c>
      <c r="D130" s="28" t="s">
        <v>598</v>
      </c>
      <c r="E130" s="29">
        <v>12431</v>
      </c>
    </row>
    <row r="131" spans="2:5" ht="15" customHeight="1" x14ac:dyDescent="0.2">
      <c r="B131" s="26"/>
      <c r="C131" s="27" t="s">
        <v>599</v>
      </c>
      <c r="D131" s="28" t="s">
        <v>600</v>
      </c>
      <c r="E131" s="29">
        <v>2700</v>
      </c>
    </row>
    <row r="132" spans="2:5" ht="27.75" customHeight="1" x14ac:dyDescent="0.2">
      <c r="B132" s="90" t="s">
        <v>135</v>
      </c>
      <c r="C132" s="91"/>
      <c r="D132" s="91"/>
      <c r="E132" s="30">
        <v>12431</v>
      </c>
    </row>
    <row r="133" spans="2:5" ht="27.75" customHeight="1" x14ac:dyDescent="0.2">
      <c r="B133" s="94" t="s">
        <v>640</v>
      </c>
      <c r="C133" s="95"/>
      <c r="D133" s="95"/>
      <c r="E133" s="35">
        <v>2700</v>
      </c>
    </row>
    <row r="134" spans="2:5" x14ac:dyDescent="0.2">
      <c r="B134" s="11"/>
      <c r="C134" s="11"/>
      <c r="D134" s="12"/>
      <c r="E134" s="13"/>
    </row>
    <row r="135" spans="2:5" ht="30" customHeight="1" thickBot="1" x14ac:dyDescent="0.25">
      <c r="B135" s="19" t="s">
        <v>3</v>
      </c>
      <c r="C135" s="19" t="s">
        <v>4</v>
      </c>
      <c r="D135" s="20" t="s">
        <v>5</v>
      </c>
      <c r="E135" s="21" t="s">
        <v>6</v>
      </c>
    </row>
    <row r="136" spans="2:5" ht="29.25" customHeight="1" thickTop="1" x14ac:dyDescent="0.2">
      <c r="B136" s="22" t="s">
        <v>172</v>
      </c>
      <c r="C136" s="23"/>
      <c r="D136" s="24" t="s">
        <v>173</v>
      </c>
      <c r="E136" s="25">
        <f>SUM(E137:E138)</f>
        <v>2620</v>
      </c>
    </row>
    <row r="137" spans="2:5" ht="15" customHeight="1" x14ac:dyDescent="0.2">
      <c r="B137" s="26"/>
      <c r="C137" s="27" t="s">
        <v>597</v>
      </c>
      <c r="D137" s="28" t="s">
        <v>598</v>
      </c>
      <c r="E137" s="29">
        <v>723</v>
      </c>
    </row>
    <row r="138" spans="2:5" ht="15" customHeight="1" x14ac:dyDescent="0.2">
      <c r="B138" s="26"/>
      <c r="C138" s="27" t="s">
        <v>622</v>
      </c>
      <c r="D138" s="28" t="s">
        <v>623</v>
      </c>
      <c r="E138" s="29">
        <v>1897</v>
      </c>
    </row>
    <row r="139" spans="2:5" ht="15" customHeight="1" x14ac:dyDescent="0.2">
      <c r="B139" s="90" t="s">
        <v>176</v>
      </c>
      <c r="C139" s="91"/>
      <c r="D139" s="91"/>
      <c r="E139" s="30">
        <v>1393</v>
      </c>
    </row>
    <row r="140" spans="2:5" ht="15" customHeight="1" x14ac:dyDescent="0.2">
      <c r="B140" s="96" t="s">
        <v>177</v>
      </c>
      <c r="C140" s="96"/>
      <c r="D140" s="96"/>
      <c r="E140" s="35">
        <v>1227</v>
      </c>
    </row>
    <row r="141" spans="2:5" x14ac:dyDescent="0.2">
      <c r="B141" s="11"/>
      <c r="C141" s="11"/>
      <c r="D141" s="12"/>
      <c r="E141" s="13"/>
    </row>
    <row r="142" spans="2:5" ht="30" customHeight="1" thickBot="1" x14ac:dyDescent="0.25">
      <c r="B142" s="19" t="s">
        <v>3</v>
      </c>
      <c r="C142" s="19" t="s">
        <v>4</v>
      </c>
      <c r="D142" s="20" t="s">
        <v>5</v>
      </c>
      <c r="E142" s="21" t="s">
        <v>6</v>
      </c>
    </row>
    <row r="143" spans="2:5" ht="21" customHeight="1" thickTop="1" x14ac:dyDescent="0.2">
      <c r="B143" s="22" t="s">
        <v>184</v>
      </c>
      <c r="C143" s="23"/>
      <c r="D143" s="24" t="s">
        <v>185</v>
      </c>
      <c r="E143" s="25">
        <f>SUM(E144:E145)</f>
        <v>14235</v>
      </c>
    </row>
    <row r="144" spans="2:5" ht="15" customHeight="1" x14ac:dyDescent="0.2">
      <c r="B144" s="26"/>
      <c r="C144" s="27" t="s">
        <v>597</v>
      </c>
      <c r="D144" s="28" t="s">
        <v>598</v>
      </c>
      <c r="E144" s="29">
        <v>12075</v>
      </c>
    </row>
    <row r="145" spans="2:5" ht="15" customHeight="1" x14ac:dyDescent="0.2">
      <c r="B145" s="26"/>
      <c r="C145" s="27" t="s">
        <v>599</v>
      </c>
      <c r="D145" s="28" t="s">
        <v>600</v>
      </c>
      <c r="E145" s="29">
        <v>2160</v>
      </c>
    </row>
    <row r="146" spans="2:5" ht="27.75" customHeight="1" x14ac:dyDescent="0.2">
      <c r="B146" s="90" t="s">
        <v>135</v>
      </c>
      <c r="C146" s="91"/>
      <c r="D146" s="91"/>
      <c r="E146" s="30">
        <v>12075</v>
      </c>
    </row>
    <row r="147" spans="2:5" ht="27.75" customHeight="1" x14ac:dyDescent="0.2">
      <c r="B147" s="94" t="s">
        <v>641</v>
      </c>
      <c r="C147" s="95"/>
      <c r="D147" s="95"/>
      <c r="E147" s="35">
        <v>1000</v>
      </c>
    </row>
    <row r="148" spans="2:5" ht="27.75" customHeight="1" x14ac:dyDescent="0.2">
      <c r="B148" s="94" t="s">
        <v>642</v>
      </c>
      <c r="C148" s="95"/>
      <c r="D148" s="95"/>
      <c r="E148" s="35">
        <v>1160</v>
      </c>
    </row>
    <row r="149" spans="2:5" x14ac:dyDescent="0.2">
      <c r="B149" s="11"/>
      <c r="C149" s="11"/>
      <c r="D149" s="12"/>
      <c r="E149" s="13"/>
    </row>
    <row r="150" spans="2:5" ht="30" customHeight="1" thickBot="1" x14ac:dyDescent="0.25">
      <c r="B150" s="19" t="s">
        <v>3</v>
      </c>
      <c r="C150" s="19" t="s">
        <v>4</v>
      </c>
      <c r="D150" s="20" t="s">
        <v>5</v>
      </c>
      <c r="E150" s="21" t="s">
        <v>6</v>
      </c>
    </row>
    <row r="151" spans="2:5" ht="21" customHeight="1" thickTop="1" x14ac:dyDescent="0.2">
      <c r="B151" s="22" t="s">
        <v>187</v>
      </c>
      <c r="C151" s="23"/>
      <c r="D151" s="24" t="s">
        <v>188</v>
      </c>
      <c r="E151" s="25">
        <f>SUM(E152:E152)</f>
        <v>10492</v>
      </c>
    </row>
    <row r="152" spans="2:5" ht="15" customHeight="1" x14ac:dyDescent="0.2">
      <c r="B152" s="26"/>
      <c r="C152" s="27" t="s">
        <v>622</v>
      </c>
      <c r="D152" s="28" t="s">
        <v>623</v>
      </c>
      <c r="E152" s="29">
        <v>10492</v>
      </c>
    </row>
    <row r="153" spans="2:5" ht="15" customHeight="1" x14ac:dyDescent="0.2">
      <c r="B153" s="90" t="s">
        <v>195</v>
      </c>
      <c r="C153" s="91"/>
      <c r="D153" s="91"/>
      <c r="E153" s="30">
        <v>6214</v>
      </c>
    </row>
    <row r="154" spans="2:5" ht="15" customHeight="1" x14ac:dyDescent="0.2">
      <c r="B154" s="94" t="s">
        <v>196</v>
      </c>
      <c r="C154" s="95"/>
      <c r="D154" s="95"/>
      <c r="E154" s="35">
        <v>3015</v>
      </c>
    </row>
    <row r="155" spans="2:5" ht="15" customHeight="1" x14ac:dyDescent="0.2">
      <c r="B155" s="96" t="s">
        <v>197</v>
      </c>
      <c r="C155" s="96"/>
      <c r="D155" s="96"/>
      <c r="E155" s="35">
        <v>1263</v>
      </c>
    </row>
    <row r="156" spans="2:5" x14ac:dyDescent="0.2">
      <c r="B156" s="11"/>
      <c r="C156" s="11"/>
      <c r="D156" s="12"/>
      <c r="E156" s="13"/>
    </row>
    <row r="157" spans="2:5" ht="30" customHeight="1" thickBot="1" x14ac:dyDescent="0.25">
      <c r="B157" s="19" t="s">
        <v>3</v>
      </c>
      <c r="C157" s="19" t="s">
        <v>4</v>
      </c>
      <c r="D157" s="20" t="s">
        <v>5</v>
      </c>
      <c r="E157" s="21" t="s">
        <v>6</v>
      </c>
    </row>
    <row r="158" spans="2:5" ht="29.25" customHeight="1" thickTop="1" x14ac:dyDescent="0.2">
      <c r="B158" s="22" t="s">
        <v>244</v>
      </c>
      <c r="C158" s="23"/>
      <c r="D158" s="24" t="s">
        <v>245</v>
      </c>
      <c r="E158" s="25">
        <f>SUM(E159:E159)</f>
        <v>17596</v>
      </c>
    </row>
    <row r="159" spans="2:5" ht="15" customHeight="1" x14ac:dyDescent="0.2">
      <c r="B159" s="26"/>
      <c r="C159" s="27" t="s">
        <v>597</v>
      </c>
      <c r="D159" s="28" t="s">
        <v>598</v>
      </c>
      <c r="E159" s="29">
        <v>17596</v>
      </c>
    </row>
    <row r="160" spans="2:5" ht="15" customHeight="1" x14ac:dyDescent="0.2">
      <c r="B160" s="90" t="s">
        <v>247</v>
      </c>
      <c r="C160" s="91"/>
      <c r="D160" s="91"/>
      <c r="E160" s="30">
        <v>17596</v>
      </c>
    </row>
    <row r="161" spans="2:5" x14ac:dyDescent="0.2">
      <c r="B161" s="11"/>
      <c r="C161" s="11"/>
      <c r="D161" s="12"/>
      <c r="E161" s="13"/>
    </row>
    <row r="162" spans="2:5" ht="30" customHeight="1" thickBot="1" x14ac:dyDescent="0.25">
      <c r="B162" s="19" t="s">
        <v>3</v>
      </c>
      <c r="C162" s="19" t="s">
        <v>4</v>
      </c>
      <c r="D162" s="20" t="s">
        <v>5</v>
      </c>
      <c r="E162" s="21" t="s">
        <v>6</v>
      </c>
    </row>
    <row r="163" spans="2:5" ht="21" customHeight="1" thickTop="1" x14ac:dyDescent="0.2">
      <c r="B163" s="22" t="s">
        <v>272</v>
      </c>
      <c r="C163" s="23"/>
      <c r="D163" s="24" t="s">
        <v>273</v>
      </c>
      <c r="E163" s="25">
        <f>SUM(E164:E169)</f>
        <v>401150</v>
      </c>
    </row>
    <row r="164" spans="2:5" ht="15" customHeight="1" x14ac:dyDescent="0.2">
      <c r="B164" s="26"/>
      <c r="C164" s="27" t="s">
        <v>643</v>
      </c>
      <c r="D164" s="28" t="s">
        <v>175</v>
      </c>
      <c r="E164" s="29">
        <v>2400</v>
      </c>
    </row>
    <row r="165" spans="2:5" ht="15" customHeight="1" x14ac:dyDescent="0.2">
      <c r="B165" s="26"/>
      <c r="C165" s="27" t="s">
        <v>597</v>
      </c>
      <c r="D165" s="28" t="s">
        <v>598</v>
      </c>
      <c r="E165" s="29">
        <v>354525</v>
      </c>
    </row>
    <row r="166" spans="2:5" ht="15" customHeight="1" x14ac:dyDescent="0.2">
      <c r="B166" s="26"/>
      <c r="C166" s="27" t="s">
        <v>622</v>
      </c>
      <c r="D166" s="28" t="s">
        <v>623</v>
      </c>
      <c r="E166" s="29">
        <v>13630</v>
      </c>
    </row>
    <row r="167" spans="2:5" ht="15" customHeight="1" x14ac:dyDescent="0.2">
      <c r="B167" s="26"/>
      <c r="C167" s="27" t="s">
        <v>644</v>
      </c>
      <c r="D167" s="28" t="s">
        <v>645</v>
      </c>
      <c r="E167" s="29">
        <v>3050</v>
      </c>
    </row>
    <row r="168" spans="2:5" ht="15" customHeight="1" x14ac:dyDescent="0.2">
      <c r="B168" s="26"/>
      <c r="C168" s="27" t="s">
        <v>607</v>
      </c>
      <c r="D168" s="28" t="s">
        <v>608</v>
      </c>
      <c r="E168" s="29">
        <v>8700</v>
      </c>
    </row>
    <row r="169" spans="2:5" ht="15" customHeight="1" x14ac:dyDescent="0.2">
      <c r="B169" s="26"/>
      <c r="C169" s="27" t="s">
        <v>599</v>
      </c>
      <c r="D169" s="28" t="s">
        <v>600</v>
      </c>
      <c r="E169" s="29">
        <v>18845</v>
      </c>
    </row>
    <row r="170" spans="2:5" ht="15" customHeight="1" x14ac:dyDescent="0.2">
      <c r="B170" s="90" t="s">
        <v>646</v>
      </c>
      <c r="C170" s="91"/>
      <c r="D170" s="91"/>
      <c r="E170" s="30">
        <v>8700</v>
      </c>
    </row>
    <row r="171" spans="2:5" ht="15" customHeight="1" x14ac:dyDescent="0.2">
      <c r="B171" s="94" t="s">
        <v>647</v>
      </c>
      <c r="C171" s="95"/>
      <c r="D171" s="95"/>
      <c r="E171" s="35">
        <v>18900</v>
      </c>
    </row>
    <row r="172" spans="2:5" ht="15" customHeight="1" x14ac:dyDescent="0.2">
      <c r="B172" s="94" t="s">
        <v>648</v>
      </c>
      <c r="C172" s="95"/>
      <c r="D172" s="95"/>
      <c r="E172" s="35">
        <v>161500</v>
      </c>
    </row>
    <row r="173" spans="2:5" ht="27.75" customHeight="1" x14ac:dyDescent="0.2">
      <c r="B173" s="94" t="s">
        <v>277</v>
      </c>
      <c r="C173" s="95"/>
      <c r="D173" s="95"/>
      <c r="E173" s="35">
        <v>51800</v>
      </c>
    </row>
    <row r="174" spans="2:5" ht="15" customHeight="1" x14ac:dyDescent="0.2">
      <c r="B174" s="94" t="s">
        <v>279</v>
      </c>
      <c r="C174" s="95"/>
      <c r="D174" s="95"/>
      <c r="E174" s="35">
        <v>100750</v>
      </c>
    </row>
    <row r="175" spans="2:5" ht="15" customHeight="1" x14ac:dyDescent="0.2">
      <c r="B175" s="94" t="s">
        <v>649</v>
      </c>
      <c r="C175" s="95"/>
      <c r="D175" s="95"/>
      <c r="E175" s="35">
        <v>5545</v>
      </c>
    </row>
    <row r="176" spans="2:5" ht="15" customHeight="1" x14ac:dyDescent="0.2">
      <c r="B176" s="94" t="s">
        <v>650</v>
      </c>
      <c r="C176" s="95"/>
      <c r="D176" s="95"/>
      <c r="E176" s="35">
        <v>15645</v>
      </c>
    </row>
    <row r="177" spans="2:5" ht="15" customHeight="1" x14ac:dyDescent="0.2">
      <c r="B177" s="94" t="s">
        <v>651</v>
      </c>
      <c r="C177" s="95"/>
      <c r="D177" s="95"/>
      <c r="E177" s="35">
        <v>25010</v>
      </c>
    </row>
    <row r="178" spans="2:5" ht="15" customHeight="1" x14ac:dyDescent="0.2">
      <c r="B178" s="94" t="s">
        <v>652</v>
      </c>
      <c r="C178" s="95"/>
      <c r="D178" s="95"/>
      <c r="E178" s="35">
        <v>1300</v>
      </c>
    </row>
    <row r="179" spans="2:5" ht="27.75" customHeight="1" x14ac:dyDescent="0.2">
      <c r="B179" s="94" t="s">
        <v>653</v>
      </c>
      <c r="C179" s="95"/>
      <c r="D179" s="95"/>
      <c r="E179" s="35">
        <v>8800</v>
      </c>
    </row>
    <row r="180" spans="2:5" ht="27.75" customHeight="1" x14ac:dyDescent="0.2">
      <c r="B180" s="94" t="s">
        <v>654</v>
      </c>
      <c r="C180" s="95"/>
      <c r="D180" s="95"/>
      <c r="E180" s="35">
        <v>1500</v>
      </c>
    </row>
    <row r="181" spans="2:5" ht="27.75" customHeight="1" x14ac:dyDescent="0.2">
      <c r="B181" s="94" t="s">
        <v>655</v>
      </c>
      <c r="C181" s="95"/>
      <c r="D181" s="95"/>
      <c r="E181" s="35">
        <v>1700</v>
      </c>
    </row>
    <row r="182" spans="2:5" x14ac:dyDescent="0.2">
      <c r="B182" s="11"/>
      <c r="C182" s="11"/>
      <c r="D182" s="12"/>
      <c r="E182" s="13"/>
    </row>
    <row r="183" spans="2:5" ht="30" customHeight="1" thickBot="1" x14ac:dyDescent="0.25">
      <c r="B183" s="19" t="s">
        <v>3</v>
      </c>
      <c r="C183" s="19" t="s">
        <v>4</v>
      </c>
      <c r="D183" s="20" t="s">
        <v>5</v>
      </c>
      <c r="E183" s="21" t="s">
        <v>6</v>
      </c>
    </row>
    <row r="184" spans="2:5" ht="21" customHeight="1" thickTop="1" x14ac:dyDescent="0.2">
      <c r="B184" s="22" t="s">
        <v>291</v>
      </c>
      <c r="C184" s="23"/>
      <c r="D184" s="24" t="s">
        <v>292</v>
      </c>
      <c r="E184" s="25">
        <f>SUM(E185:E186)</f>
        <v>31463</v>
      </c>
    </row>
    <row r="185" spans="2:5" ht="15" customHeight="1" x14ac:dyDescent="0.2">
      <c r="B185" s="26"/>
      <c r="C185" s="27" t="s">
        <v>643</v>
      </c>
      <c r="D185" s="28" t="s">
        <v>175</v>
      </c>
      <c r="E185" s="29">
        <v>8800</v>
      </c>
    </row>
    <row r="186" spans="2:5" ht="15" customHeight="1" x14ac:dyDescent="0.2">
      <c r="B186" s="26"/>
      <c r="C186" s="27" t="s">
        <v>622</v>
      </c>
      <c r="D186" s="28" t="s">
        <v>623</v>
      </c>
      <c r="E186" s="29">
        <v>22663</v>
      </c>
    </row>
    <row r="187" spans="2:5" ht="27.75" customHeight="1" x14ac:dyDescent="0.2">
      <c r="B187" s="90" t="s">
        <v>293</v>
      </c>
      <c r="C187" s="91"/>
      <c r="D187" s="91"/>
      <c r="E187" s="30">
        <v>31463</v>
      </c>
    </row>
    <row r="188" spans="2:5" x14ac:dyDescent="0.2">
      <c r="B188" s="11"/>
      <c r="C188" s="11"/>
      <c r="D188" s="12"/>
      <c r="E188" s="13"/>
    </row>
    <row r="189" spans="2:5" ht="30" customHeight="1" thickBot="1" x14ac:dyDescent="0.25">
      <c r="B189" s="19" t="s">
        <v>3</v>
      </c>
      <c r="C189" s="19" t="s">
        <v>4</v>
      </c>
      <c r="D189" s="20" t="s">
        <v>5</v>
      </c>
      <c r="E189" s="21" t="s">
        <v>6</v>
      </c>
    </row>
    <row r="190" spans="2:5" ht="21" customHeight="1" thickTop="1" x14ac:dyDescent="0.2">
      <c r="B190" s="22" t="s">
        <v>314</v>
      </c>
      <c r="C190" s="23"/>
      <c r="D190" s="24" t="s">
        <v>315</v>
      </c>
      <c r="E190" s="25">
        <f>SUM(E191:E191)</f>
        <v>1000</v>
      </c>
    </row>
    <row r="191" spans="2:5" ht="15" customHeight="1" x14ac:dyDescent="0.2">
      <c r="B191" s="26"/>
      <c r="C191" s="27" t="s">
        <v>592</v>
      </c>
      <c r="D191" s="28" t="s">
        <v>593</v>
      </c>
      <c r="E191" s="29">
        <v>1000</v>
      </c>
    </row>
    <row r="192" spans="2:5" ht="27.75" customHeight="1" x14ac:dyDescent="0.2">
      <c r="B192" s="90" t="s">
        <v>656</v>
      </c>
      <c r="C192" s="91"/>
      <c r="D192" s="91"/>
      <c r="E192" s="30">
        <v>1000</v>
      </c>
    </row>
    <row r="193" spans="2:5" x14ac:dyDescent="0.2">
      <c r="B193" s="11"/>
      <c r="C193" s="11"/>
      <c r="D193" s="12"/>
      <c r="E193" s="13"/>
    </row>
    <row r="194" spans="2:5" ht="30" customHeight="1" thickBot="1" x14ac:dyDescent="0.25">
      <c r="B194" s="19" t="s">
        <v>3</v>
      </c>
      <c r="C194" s="19" t="s">
        <v>4</v>
      </c>
      <c r="D194" s="20" t="s">
        <v>5</v>
      </c>
      <c r="E194" s="21" t="s">
        <v>6</v>
      </c>
    </row>
    <row r="195" spans="2:5" ht="21" customHeight="1" thickTop="1" x14ac:dyDescent="0.2">
      <c r="B195" s="22" t="s">
        <v>319</v>
      </c>
      <c r="C195" s="23"/>
      <c r="D195" s="24" t="s">
        <v>320</v>
      </c>
      <c r="E195" s="25">
        <f>SUM(E196:E196)</f>
        <v>6000</v>
      </c>
    </row>
    <row r="196" spans="2:5" ht="15" customHeight="1" x14ac:dyDescent="0.2">
      <c r="B196" s="26"/>
      <c r="C196" s="27" t="s">
        <v>594</v>
      </c>
      <c r="D196" s="28" t="s">
        <v>595</v>
      </c>
      <c r="E196" s="29">
        <v>6000</v>
      </c>
    </row>
    <row r="197" spans="2:5" ht="15" customHeight="1" x14ac:dyDescent="0.2">
      <c r="B197" s="90" t="s">
        <v>327</v>
      </c>
      <c r="C197" s="91"/>
      <c r="D197" s="91"/>
      <c r="E197" s="30">
        <v>5000</v>
      </c>
    </row>
    <row r="198" spans="2:5" ht="15" customHeight="1" x14ac:dyDescent="0.2">
      <c r="B198" s="94" t="s">
        <v>657</v>
      </c>
      <c r="C198" s="95"/>
      <c r="D198" s="95"/>
      <c r="E198" s="35">
        <v>1000</v>
      </c>
    </row>
    <row r="199" spans="2:5" x14ac:dyDescent="0.2">
      <c r="B199" s="11"/>
      <c r="C199" s="11"/>
      <c r="D199" s="12"/>
      <c r="E199" s="13"/>
    </row>
    <row r="200" spans="2:5" ht="30" customHeight="1" thickBot="1" x14ac:dyDescent="0.25">
      <c r="B200" s="19" t="s">
        <v>3</v>
      </c>
      <c r="C200" s="19" t="s">
        <v>4</v>
      </c>
      <c r="D200" s="20" t="s">
        <v>5</v>
      </c>
      <c r="E200" s="21" t="s">
        <v>6</v>
      </c>
    </row>
    <row r="201" spans="2:5" ht="21" customHeight="1" thickTop="1" x14ac:dyDescent="0.2">
      <c r="B201" s="22" t="s">
        <v>333</v>
      </c>
      <c r="C201" s="23"/>
      <c r="D201" s="24" t="s">
        <v>334</v>
      </c>
      <c r="E201" s="25">
        <f>SUM(E202:E205)</f>
        <v>49911</v>
      </c>
    </row>
    <row r="202" spans="2:5" ht="15" customHeight="1" x14ac:dyDescent="0.2">
      <c r="B202" s="26"/>
      <c r="C202" s="27" t="s">
        <v>597</v>
      </c>
      <c r="D202" s="28" t="s">
        <v>598</v>
      </c>
      <c r="E202" s="29">
        <v>9211</v>
      </c>
    </row>
    <row r="203" spans="2:5" ht="15" customHeight="1" x14ac:dyDescent="0.2">
      <c r="B203" s="26"/>
      <c r="C203" s="27" t="s">
        <v>622</v>
      </c>
      <c r="D203" s="28" t="s">
        <v>623</v>
      </c>
      <c r="E203" s="29">
        <v>775</v>
      </c>
    </row>
    <row r="204" spans="2:5" ht="15" customHeight="1" x14ac:dyDescent="0.2">
      <c r="B204" s="26"/>
      <c r="C204" s="27" t="s">
        <v>605</v>
      </c>
      <c r="D204" s="28" t="s">
        <v>606</v>
      </c>
      <c r="E204" s="29">
        <v>30450</v>
      </c>
    </row>
    <row r="205" spans="2:5" ht="15" customHeight="1" x14ac:dyDescent="0.2">
      <c r="B205" s="26"/>
      <c r="C205" s="27" t="s">
        <v>594</v>
      </c>
      <c r="D205" s="28" t="s">
        <v>595</v>
      </c>
      <c r="E205" s="29">
        <v>9475</v>
      </c>
    </row>
    <row r="206" spans="2:5" ht="15" customHeight="1" x14ac:dyDescent="0.2">
      <c r="B206" s="90" t="s">
        <v>658</v>
      </c>
      <c r="C206" s="91"/>
      <c r="D206" s="91"/>
      <c r="E206" s="30">
        <v>450</v>
      </c>
    </row>
    <row r="207" spans="2:5" ht="15" customHeight="1" x14ac:dyDescent="0.2">
      <c r="B207" s="94" t="s">
        <v>357</v>
      </c>
      <c r="C207" s="95"/>
      <c r="D207" s="95"/>
      <c r="E207" s="35">
        <v>10000</v>
      </c>
    </row>
    <row r="208" spans="2:5" ht="27.75" customHeight="1" x14ac:dyDescent="0.2">
      <c r="B208" s="94" t="s">
        <v>659</v>
      </c>
      <c r="C208" s="95"/>
      <c r="D208" s="95"/>
      <c r="E208" s="35">
        <v>9475</v>
      </c>
    </row>
    <row r="209" spans="2:5" ht="15" customHeight="1" x14ac:dyDescent="0.2">
      <c r="B209" s="94" t="s">
        <v>660</v>
      </c>
      <c r="C209" s="95"/>
      <c r="D209" s="95"/>
      <c r="E209" s="35">
        <v>20000</v>
      </c>
    </row>
    <row r="210" spans="2:5" ht="27.75" customHeight="1" x14ac:dyDescent="0.2">
      <c r="B210" s="94" t="s">
        <v>361</v>
      </c>
      <c r="C210" s="95"/>
      <c r="D210" s="95"/>
      <c r="E210" s="35">
        <v>9986</v>
      </c>
    </row>
    <row r="211" spans="2:5" x14ac:dyDescent="0.2">
      <c r="B211" s="11"/>
      <c r="C211" s="11"/>
      <c r="D211" s="12"/>
      <c r="E211" s="13"/>
    </row>
    <row r="212" spans="2:5" ht="30" customHeight="1" thickBot="1" x14ac:dyDescent="0.25">
      <c r="B212" s="19" t="s">
        <v>3</v>
      </c>
      <c r="C212" s="19" t="s">
        <v>4</v>
      </c>
      <c r="D212" s="20" t="s">
        <v>5</v>
      </c>
      <c r="E212" s="21" t="s">
        <v>6</v>
      </c>
    </row>
    <row r="213" spans="2:5" ht="21" customHeight="1" thickTop="1" x14ac:dyDescent="0.2">
      <c r="B213" s="22" t="s">
        <v>371</v>
      </c>
      <c r="C213" s="23"/>
      <c r="D213" s="24" t="s">
        <v>372</v>
      </c>
      <c r="E213" s="25">
        <f>SUM(E214:E214)</f>
        <v>3300</v>
      </c>
    </row>
    <row r="214" spans="2:5" ht="15" customHeight="1" x14ac:dyDescent="0.2">
      <c r="B214" s="26"/>
      <c r="C214" s="27" t="s">
        <v>607</v>
      </c>
      <c r="D214" s="28" t="s">
        <v>608</v>
      </c>
      <c r="E214" s="29">
        <v>3300</v>
      </c>
    </row>
    <row r="215" spans="2:5" ht="15" customHeight="1" x14ac:dyDescent="0.2">
      <c r="B215" s="90" t="s">
        <v>661</v>
      </c>
      <c r="C215" s="91"/>
      <c r="D215" s="91"/>
      <c r="E215" s="30">
        <v>3300</v>
      </c>
    </row>
    <row r="216" spans="2:5" x14ac:dyDescent="0.2">
      <c r="B216" s="11"/>
      <c r="C216" s="11"/>
      <c r="D216" s="12"/>
      <c r="E216" s="13"/>
    </row>
    <row r="217" spans="2:5" ht="30" customHeight="1" thickBot="1" x14ac:dyDescent="0.25">
      <c r="B217" s="19" t="s">
        <v>3</v>
      </c>
      <c r="C217" s="19" t="s">
        <v>4</v>
      </c>
      <c r="D217" s="20" t="s">
        <v>5</v>
      </c>
      <c r="E217" s="21" t="s">
        <v>6</v>
      </c>
    </row>
    <row r="218" spans="2:5" ht="21" customHeight="1" thickTop="1" x14ac:dyDescent="0.2">
      <c r="B218" s="22" t="s">
        <v>383</v>
      </c>
      <c r="C218" s="23"/>
      <c r="D218" s="24" t="s">
        <v>384</v>
      </c>
      <c r="E218" s="25">
        <f>SUM(E219:E219)</f>
        <v>10190</v>
      </c>
    </row>
    <row r="219" spans="2:5" ht="15" customHeight="1" x14ac:dyDescent="0.2">
      <c r="B219" s="26"/>
      <c r="C219" s="27" t="s">
        <v>597</v>
      </c>
      <c r="D219" s="28" t="s">
        <v>598</v>
      </c>
      <c r="E219" s="29">
        <v>10190</v>
      </c>
    </row>
    <row r="220" spans="2:5" ht="27.75" customHeight="1" x14ac:dyDescent="0.2">
      <c r="B220" s="90" t="s">
        <v>581</v>
      </c>
      <c r="C220" s="91"/>
      <c r="D220" s="91"/>
      <c r="E220" s="30">
        <v>10190</v>
      </c>
    </row>
    <row r="221" spans="2:5" x14ac:dyDescent="0.2">
      <c r="B221" s="11"/>
      <c r="C221" s="11"/>
      <c r="D221" s="12"/>
      <c r="E221" s="13"/>
    </row>
    <row r="222" spans="2:5" ht="30" customHeight="1" thickBot="1" x14ac:dyDescent="0.25">
      <c r="B222" s="19" t="s">
        <v>3</v>
      </c>
      <c r="C222" s="19" t="s">
        <v>4</v>
      </c>
      <c r="D222" s="20" t="s">
        <v>5</v>
      </c>
      <c r="E222" s="21" t="s">
        <v>6</v>
      </c>
    </row>
    <row r="223" spans="2:5" ht="21" customHeight="1" thickTop="1" x14ac:dyDescent="0.2">
      <c r="B223" s="22" t="s">
        <v>399</v>
      </c>
      <c r="C223" s="23"/>
      <c r="D223" s="24" t="s">
        <v>400</v>
      </c>
      <c r="E223" s="25">
        <f>SUM(E224:E224)</f>
        <v>5000</v>
      </c>
    </row>
    <row r="224" spans="2:5" ht="15" customHeight="1" x14ac:dyDescent="0.2">
      <c r="B224" s="26"/>
      <c r="C224" s="27" t="s">
        <v>594</v>
      </c>
      <c r="D224" s="28" t="s">
        <v>595</v>
      </c>
      <c r="E224" s="29">
        <v>5000</v>
      </c>
    </row>
    <row r="225" spans="2:5" ht="15" customHeight="1" x14ac:dyDescent="0.2">
      <c r="B225" s="90" t="s">
        <v>662</v>
      </c>
      <c r="C225" s="91"/>
      <c r="D225" s="91"/>
      <c r="E225" s="30">
        <v>5000</v>
      </c>
    </row>
    <row r="226" spans="2:5" s="18" customFormat="1" x14ac:dyDescent="0.2">
      <c r="B226" s="37"/>
      <c r="C226" s="37"/>
      <c r="D226" s="37"/>
      <c r="E226" s="38"/>
    </row>
    <row r="227" spans="2:5" s="18" customFormat="1" x14ac:dyDescent="0.2">
      <c r="B227" s="37"/>
      <c r="C227" s="37"/>
      <c r="D227" s="37"/>
      <c r="E227" s="38"/>
    </row>
    <row r="228" spans="2:5" s="18" customFormat="1" x14ac:dyDescent="0.2">
      <c r="B228" s="37"/>
      <c r="C228" s="37"/>
      <c r="D228" s="37"/>
      <c r="E228" s="38"/>
    </row>
    <row r="229" spans="2:5" s="18" customFormat="1" ht="15" customHeight="1" x14ac:dyDescent="0.2">
      <c r="B229" s="15" t="s">
        <v>402</v>
      </c>
      <c r="C229" s="16"/>
      <c r="D229" s="16"/>
      <c r="E229" s="17"/>
    </row>
    <row r="230" spans="2:5" s="18" customFormat="1" x14ac:dyDescent="0.2">
      <c r="B230" s="37"/>
      <c r="C230" s="37"/>
      <c r="D230" s="37"/>
      <c r="E230" s="38"/>
    </row>
    <row r="231" spans="2:5" x14ac:dyDescent="0.2">
      <c r="B231" s="11"/>
      <c r="C231" s="11"/>
      <c r="D231" s="12"/>
      <c r="E231" s="13"/>
    </row>
    <row r="232" spans="2:5" ht="30" customHeight="1" thickBot="1" x14ac:dyDescent="0.25">
      <c r="B232" s="19" t="s">
        <v>3</v>
      </c>
      <c r="C232" s="19" t="s">
        <v>4</v>
      </c>
      <c r="D232" s="20" t="s">
        <v>5</v>
      </c>
      <c r="E232" s="21" t="s">
        <v>6</v>
      </c>
    </row>
    <row r="233" spans="2:5" ht="21" customHeight="1" thickTop="1" x14ac:dyDescent="0.2">
      <c r="B233" s="22" t="s">
        <v>412</v>
      </c>
      <c r="C233" s="23"/>
      <c r="D233" s="24" t="s">
        <v>413</v>
      </c>
      <c r="E233" s="25">
        <f>SUM(E234:E234)</f>
        <v>6564</v>
      </c>
    </row>
    <row r="234" spans="2:5" ht="15" customHeight="1" x14ac:dyDescent="0.2">
      <c r="B234" s="26"/>
      <c r="C234" s="27" t="s">
        <v>597</v>
      </c>
      <c r="D234" s="28" t="s">
        <v>598</v>
      </c>
      <c r="E234" s="29">
        <v>6564</v>
      </c>
    </row>
    <row r="235" spans="2:5" ht="27.75" customHeight="1" x14ac:dyDescent="0.2">
      <c r="B235" s="90" t="s">
        <v>135</v>
      </c>
      <c r="C235" s="91"/>
      <c r="D235" s="91"/>
      <c r="E235" s="30">
        <v>6564</v>
      </c>
    </row>
    <row r="236" spans="2:5" x14ac:dyDescent="0.2">
      <c r="B236" s="11"/>
      <c r="C236" s="11"/>
      <c r="D236" s="12"/>
      <c r="E236" s="13"/>
    </row>
    <row r="237" spans="2:5" ht="30" customHeight="1" thickBot="1" x14ac:dyDescent="0.25">
      <c r="B237" s="19" t="s">
        <v>3</v>
      </c>
      <c r="C237" s="19" t="s">
        <v>4</v>
      </c>
      <c r="D237" s="20" t="s">
        <v>5</v>
      </c>
      <c r="E237" s="21" t="s">
        <v>6</v>
      </c>
    </row>
    <row r="238" spans="2:5" ht="21" customHeight="1" thickTop="1" x14ac:dyDescent="0.2">
      <c r="B238" s="22" t="s">
        <v>418</v>
      </c>
      <c r="C238" s="23"/>
      <c r="D238" s="24" t="s">
        <v>419</v>
      </c>
      <c r="E238" s="25">
        <f>SUM(E239:E240)</f>
        <v>11480</v>
      </c>
    </row>
    <row r="239" spans="2:5" ht="15" customHeight="1" x14ac:dyDescent="0.2">
      <c r="B239" s="26"/>
      <c r="C239" s="27" t="s">
        <v>597</v>
      </c>
      <c r="D239" s="28" t="s">
        <v>598</v>
      </c>
      <c r="E239" s="29">
        <v>11280</v>
      </c>
    </row>
    <row r="240" spans="2:5" ht="15" customHeight="1" x14ac:dyDescent="0.2">
      <c r="B240" s="26"/>
      <c r="C240" s="27" t="s">
        <v>622</v>
      </c>
      <c r="D240" s="28" t="s">
        <v>623</v>
      </c>
      <c r="E240" s="29">
        <v>200</v>
      </c>
    </row>
    <row r="241" spans="2:5" ht="15" customHeight="1" x14ac:dyDescent="0.2">
      <c r="B241" s="90" t="s">
        <v>420</v>
      </c>
      <c r="C241" s="91"/>
      <c r="D241" s="91"/>
      <c r="E241" s="30">
        <v>3740</v>
      </c>
    </row>
    <row r="242" spans="2:5" ht="15" customHeight="1" x14ac:dyDescent="0.2">
      <c r="B242" s="94" t="s">
        <v>421</v>
      </c>
      <c r="C242" s="95"/>
      <c r="D242" s="95"/>
      <c r="E242" s="35">
        <v>7740</v>
      </c>
    </row>
    <row r="243" spans="2:5" x14ac:dyDescent="0.2">
      <c r="B243" s="11"/>
      <c r="C243" s="11"/>
      <c r="D243" s="12"/>
      <c r="E243" s="13"/>
    </row>
    <row r="244" spans="2:5" ht="30" customHeight="1" thickBot="1" x14ac:dyDescent="0.25">
      <c r="B244" s="19" t="s">
        <v>3</v>
      </c>
      <c r="C244" s="19" t="s">
        <v>4</v>
      </c>
      <c r="D244" s="20" t="s">
        <v>5</v>
      </c>
      <c r="E244" s="21" t="s">
        <v>6</v>
      </c>
    </row>
    <row r="245" spans="2:5" ht="21" customHeight="1" thickTop="1" x14ac:dyDescent="0.2">
      <c r="B245" s="22" t="s">
        <v>434</v>
      </c>
      <c r="C245" s="23"/>
      <c r="D245" s="24" t="s">
        <v>435</v>
      </c>
      <c r="E245" s="25">
        <f>SUM(E246:E248)</f>
        <v>17400</v>
      </c>
    </row>
    <row r="246" spans="2:5" ht="15" customHeight="1" x14ac:dyDescent="0.2">
      <c r="B246" s="26"/>
      <c r="C246" s="27" t="s">
        <v>597</v>
      </c>
      <c r="D246" s="28" t="s">
        <v>598</v>
      </c>
      <c r="E246" s="29">
        <v>14700</v>
      </c>
    </row>
    <row r="247" spans="2:5" ht="15" customHeight="1" x14ac:dyDescent="0.2">
      <c r="B247" s="26"/>
      <c r="C247" s="27" t="s">
        <v>622</v>
      </c>
      <c r="D247" s="28" t="s">
        <v>623</v>
      </c>
      <c r="E247" s="29">
        <v>100</v>
      </c>
    </row>
    <row r="248" spans="2:5" ht="15" customHeight="1" x14ac:dyDescent="0.2">
      <c r="B248" s="26"/>
      <c r="C248" s="27" t="s">
        <v>599</v>
      </c>
      <c r="D248" s="28" t="s">
        <v>600</v>
      </c>
      <c r="E248" s="29">
        <v>2600</v>
      </c>
    </row>
    <row r="249" spans="2:5" ht="15" customHeight="1" x14ac:dyDescent="0.2">
      <c r="B249" s="90" t="s">
        <v>439</v>
      </c>
      <c r="C249" s="91"/>
      <c r="D249" s="91"/>
      <c r="E249" s="30">
        <v>14800</v>
      </c>
    </row>
    <row r="250" spans="2:5" ht="27.75" customHeight="1" x14ac:dyDescent="0.2">
      <c r="B250" s="94" t="s">
        <v>663</v>
      </c>
      <c r="C250" s="95"/>
      <c r="D250" s="95"/>
      <c r="E250" s="35">
        <v>500</v>
      </c>
    </row>
    <row r="251" spans="2:5" ht="15" customHeight="1" x14ac:dyDescent="0.2">
      <c r="B251" s="94" t="s">
        <v>664</v>
      </c>
      <c r="C251" s="95"/>
      <c r="D251" s="95"/>
      <c r="E251" s="35">
        <v>900</v>
      </c>
    </row>
    <row r="252" spans="2:5" ht="15" customHeight="1" x14ac:dyDescent="0.2">
      <c r="B252" s="94" t="s">
        <v>665</v>
      </c>
      <c r="C252" s="95"/>
      <c r="D252" s="95"/>
      <c r="E252" s="35">
        <v>700</v>
      </c>
    </row>
    <row r="253" spans="2:5" ht="27.75" customHeight="1" x14ac:dyDescent="0.2">
      <c r="B253" s="94" t="s">
        <v>666</v>
      </c>
      <c r="C253" s="95"/>
      <c r="D253" s="95"/>
      <c r="E253" s="35">
        <v>500</v>
      </c>
    </row>
    <row r="254" spans="2:5" x14ac:dyDescent="0.2">
      <c r="B254" s="11"/>
      <c r="C254" s="11"/>
      <c r="D254" s="12"/>
      <c r="E254" s="13"/>
    </row>
    <row r="255" spans="2:5" ht="30" customHeight="1" thickBot="1" x14ac:dyDescent="0.25">
      <c r="B255" s="19" t="s">
        <v>3</v>
      </c>
      <c r="C255" s="19" t="s">
        <v>4</v>
      </c>
      <c r="D255" s="20" t="s">
        <v>5</v>
      </c>
      <c r="E255" s="21" t="s">
        <v>6</v>
      </c>
    </row>
    <row r="256" spans="2:5" ht="21" customHeight="1" thickTop="1" x14ac:dyDescent="0.2">
      <c r="B256" s="22" t="s">
        <v>441</v>
      </c>
      <c r="C256" s="23"/>
      <c r="D256" s="24" t="s">
        <v>442</v>
      </c>
      <c r="E256" s="25">
        <f>SUM(E257:E258)</f>
        <v>10075</v>
      </c>
    </row>
    <row r="257" spans="2:5" ht="15" customHeight="1" x14ac:dyDescent="0.2">
      <c r="B257" s="26"/>
      <c r="C257" s="27" t="s">
        <v>597</v>
      </c>
      <c r="D257" s="28" t="s">
        <v>598</v>
      </c>
      <c r="E257" s="29">
        <v>9875</v>
      </c>
    </row>
    <row r="258" spans="2:5" ht="15" customHeight="1" x14ac:dyDescent="0.2">
      <c r="B258" s="26"/>
      <c r="C258" s="27" t="s">
        <v>622</v>
      </c>
      <c r="D258" s="28" t="s">
        <v>623</v>
      </c>
      <c r="E258" s="29">
        <v>200</v>
      </c>
    </row>
    <row r="259" spans="2:5" ht="15" customHeight="1" x14ac:dyDescent="0.2">
      <c r="B259" s="97" t="s">
        <v>443</v>
      </c>
      <c r="C259" s="97"/>
      <c r="D259" s="97"/>
      <c r="E259" s="30">
        <v>2300</v>
      </c>
    </row>
    <row r="260" spans="2:5" ht="15" customHeight="1" x14ac:dyDescent="0.2">
      <c r="B260" s="96" t="s">
        <v>444</v>
      </c>
      <c r="C260" s="96"/>
      <c r="D260" s="96"/>
      <c r="E260" s="35">
        <v>2300</v>
      </c>
    </row>
    <row r="261" spans="2:5" ht="15" customHeight="1" x14ac:dyDescent="0.2">
      <c r="B261" s="96" t="s">
        <v>445</v>
      </c>
      <c r="C261" s="96"/>
      <c r="D261" s="96"/>
      <c r="E261" s="35">
        <v>5475</v>
      </c>
    </row>
    <row r="262" spans="2:5" x14ac:dyDescent="0.2">
      <c r="B262" s="11"/>
      <c r="C262" s="11"/>
      <c r="D262" s="12"/>
      <c r="E262" s="13"/>
    </row>
    <row r="263" spans="2:5" ht="30" customHeight="1" thickBot="1" x14ac:dyDescent="0.25">
      <c r="B263" s="19" t="s">
        <v>3</v>
      </c>
      <c r="C263" s="19" t="s">
        <v>4</v>
      </c>
      <c r="D263" s="20" t="s">
        <v>5</v>
      </c>
      <c r="E263" s="21" t="s">
        <v>6</v>
      </c>
    </row>
    <row r="264" spans="2:5" ht="29.25" customHeight="1" thickTop="1" x14ac:dyDescent="0.2">
      <c r="B264" s="22" t="s">
        <v>446</v>
      </c>
      <c r="C264" s="23"/>
      <c r="D264" s="24" t="s">
        <v>447</v>
      </c>
      <c r="E264" s="25">
        <f>SUM(E265:E267)</f>
        <v>163866</v>
      </c>
    </row>
    <row r="265" spans="2:5" ht="15" customHeight="1" x14ac:dyDescent="0.2">
      <c r="B265" s="73"/>
      <c r="C265" s="74" t="s">
        <v>597</v>
      </c>
      <c r="D265" s="75" t="s">
        <v>598</v>
      </c>
      <c r="E265" s="76">
        <v>157566</v>
      </c>
    </row>
    <row r="266" spans="2:5" ht="15" customHeight="1" x14ac:dyDescent="0.2">
      <c r="B266" s="26"/>
      <c r="C266" s="27" t="s">
        <v>622</v>
      </c>
      <c r="D266" s="28" t="s">
        <v>623</v>
      </c>
      <c r="E266" s="29">
        <v>4300</v>
      </c>
    </row>
    <row r="267" spans="2:5" ht="15" customHeight="1" x14ac:dyDescent="0.2">
      <c r="B267" s="31"/>
      <c r="C267" s="32" t="s">
        <v>599</v>
      </c>
      <c r="D267" s="33" t="s">
        <v>600</v>
      </c>
      <c r="E267" s="34">
        <v>2000</v>
      </c>
    </row>
    <row r="268" spans="2:5" ht="27.75" customHeight="1" x14ac:dyDescent="0.2">
      <c r="B268" s="96" t="s">
        <v>448</v>
      </c>
      <c r="C268" s="96"/>
      <c r="D268" s="96"/>
      <c r="E268" s="36">
        <v>3000</v>
      </c>
    </row>
    <row r="269" spans="2:5" ht="15" customHeight="1" x14ac:dyDescent="0.2">
      <c r="B269" s="96" t="s">
        <v>449</v>
      </c>
      <c r="C269" s="96"/>
      <c r="D269" s="96"/>
      <c r="E269" s="35">
        <v>20000</v>
      </c>
    </row>
    <row r="270" spans="2:5" ht="15" customHeight="1" x14ac:dyDescent="0.2">
      <c r="B270" s="96" t="s">
        <v>450</v>
      </c>
      <c r="C270" s="96"/>
      <c r="D270" s="96"/>
      <c r="E270" s="35">
        <v>13273</v>
      </c>
    </row>
    <row r="271" spans="2:5" ht="15" customHeight="1" x14ac:dyDescent="0.2">
      <c r="B271" s="96" t="s">
        <v>451</v>
      </c>
      <c r="C271" s="96"/>
      <c r="D271" s="96"/>
      <c r="E271" s="35">
        <v>3612</v>
      </c>
    </row>
    <row r="272" spans="2:5" ht="15" customHeight="1" x14ac:dyDescent="0.2">
      <c r="B272" s="96" t="s">
        <v>452</v>
      </c>
      <c r="C272" s="96"/>
      <c r="D272" s="96"/>
      <c r="E272" s="35">
        <v>8880</v>
      </c>
    </row>
    <row r="273" spans="2:5" ht="15" customHeight="1" x14ac:dyDescent="0.2">
      <c r="B273" s="96" t="s">
        <v>453</v>
      </c>
      <c r="C273" s="96"/>
      <c r="D273" s="96"/>
      <c r="E273" s="35">
        <v>12460</v>
      </c>
    </row>
    <row r="274" spans="2:5" ht="15" customHeight="1" x14ac:dyDescent="0.2">
      <c r="B274" s="96" t="s">
        <v>454</v>
      </c>
      <c r="C274" s="96"/>
      <c r="D274" s="96"/>
      <c r="E274" s="35">
        <v>2360</v>
      </c>
    </row>
    <row r="275" spans="2:5" ht="15" customHeight="1" x14ac:dyDescent="0.2">
      <c r="B275" s="94" t="s">
        <v>455</v>
      </c>
      <c r="C275" s="95"/>
      <c r="D275" s="95"/>
      <c r="E275" s="35">
        <v>13145</v>
      </c>
    </row>
    <row r="276" spans="2:5" ht="15" customHeight="1" x14ac:dyDescent="0.2">
      <c r="B276" s="94" t="s">
        <v>667</v>
      </c>
      <c r="C276" s="95"/>
      <c r="D276" s="95"/>
      <c r="E276" s="35">
        <v>52000</v>
      </c>
    </row>
    <row r="277" spans="2:5" ht="15" customHeight="1" x14ac:dyDescent="0.2">
      <c r="B277" s="94" t="s">
        <v>456</v>
      </c>
      <c r="C277" s="95"/>
      <c r="D277" s="95"/>
      <c r="E277" s="35">
        <v>9860</v>
      </c>
    </row>
    <row r="278" spans="2:5" ht="15" customHeight="1" x14ac:dyDescent="0.2">
      <c r="B278" s="94" t="s">
        <v>668</v>
      </c>
      <c r="C278" s="95"/>
      <c r="D278" s="95"/>
      <c r="E278" s="35">
        <v>3276</v>
      </c>
    </row>
    <row r="279" spans="2:5" ht="27.75" customHeight="1" x14ac:dyDescent="0.2">
      <c r="B279" s="94" t="s">
        <v>669</v>
      </c>
      <c r="C279" s="95"/>
      <c r="D279" s="95"/>
      <c r="E279" s="35">
        <v>20000</v>
      </c>
    </row>
    <row r="280" spans="2:5" ht="27.75" customHeight="1" x14ac:dyDescent="0.2">
      <c r="B280" s="94" t="s">
        <v>670</v>
      </c>
      <c r="C280" s="95"/>
      <c r="D280" s="95"/>
      <c r="E280" s="35">
        <v>1100</v>
      </c>
    </row>
    <row r="281" spans="2:5" ht="27.75" customHeight="1" x14ac:dyDescent="0.2">
      <c r="B281" s="94" t="s">
        <v>457</v>
      </c>
      <c r="C281" s="95"/>
      <c r="D281" s="95"/>
      <c r="E281" s="35">
        <v>900</v>
      </c>
    </row>
    <row r="282" spans="2:5" s="18" customFormat="1" x14ac:dyDescent="0.2">
      <c r="B282" s="37"/>
      <c r="C282" s="37"/>
      <c r="D282" s="37"/>
      <c r="E282" s="38"/>
    </row>
    <row r="283" spans="2:5" s="18" customFormat="1" x14ac:dyDescent="0.2">
      <c r="B283" s="37"/>
      <c r="C283" s="37"/>
      <c r="D283" s="37"/>
      <c r="E283" s="38"/>
    </row>
    <row r="284" spans="2:5" s="18" customFormat="1" x14ac:dyDescent="0.2">
      <c r="B284" s="37"/>
      <c r="C284" s="37"/>
      <c r="D284" s="37"/>
      <c r="E284" s="38"/>
    </row>
    <row r="285" spans="2:5" s="18" customFormat="1" ht="15" customHeight="1" x14ac:dyDescent="0.2">
      <c r="B285" s="15" t="s">
        <v>477</v>
      </c>
      <c r="C285" s="16"/>
      <c r="D285" s="16"/>
      <c r="E285" s="17"/>
    </row>
    <row r="286" spans="2:5" s="18" customFormat="1" x14ac:dyDescent="0.2">
      <c r="B286" s="37"/>
      <c r="C286" s="37"/>
      <c r="D286" s="37"/>
      <c r="E286" s="38"/>
    </row>
    <row r="287" spans="2:5" x14ac:dyDescent="0.2">
      <c r="B287" s="11"/>
      <c r="C287" s="11"/>
      <c r="D287" s="12"/>
      <c r="E287" s="13"/>
    </row>
    <row r="288" spans="2:5" ht="30" customHeight="1" thickBot="1" x14ac:dyDescent="0.25">
      <c r="B288" s="19" t="s">
        <v>3</v>
      </c>
      <c r="C288" s="19" t="s">
        <v>4</v>
      </c>
      <c r="D288" s="20" t="s">
        <v>5</v>
      </c>
      <c r="E288" s="21" t="s">
        <v>6</v>
      </c>
    </row>
    <row r="289" spans="2:5" ht="21" customHeight="1" thickTop="1" x14ac:dyDescent="0.2">
      <c r="B289" s="22" t="s">
        <v>478</v>
      </c>
      <c r="C289" s="23"/>
      <c r="D289" s="24" t="s">
        <v>479</v>
      </c>
      <c r="E289" s="25">
        <f>SUM(E290:E291)</f>
        <v>3000</v>
      </c>
    </row>
    <row r="290" spans="2:5" ht="15" customHeight="1" x14ac:dyDescent="0.2">
      <c r="B290" s="26"/>
      <c r="C290" s="27" t="s">
        <v>622</v>
      </c>
      <c r="D290" s="28" t="s">
        <v>623</v>
      </c>
      <c r="E290" s="29">
        <v>900</v>
      </c>
    </row>
    <row r="291" spans="2:5" ht="15" customHeight="1" x14ac:dyDescent="0.2">
      <c r="B291" s="26"/>
      <c r="C291" s="27" t="s">
        <v>671</v>
      </c>
      <c r="D291" s="28" t="s">
        <v>672</v>
      </c>
      <c r="E291" s="29">
        <v>2100</v>
      </c>
    </row>
    <row r="292" spans="2:5" ht="15" customHeight="1" x14ac:dyDescent="0.2">
      <c r="B292" s="90" t="s">
        <v>480</v>
      </c>
      <c r="C292" s="91"/>
      <c r="D292" s="91"/>
      <c r="E292" s="30">
        <v>3000</v>
      </c>
    </row>
    <row r="293" spans="2:5" x14ac:dyDescent="0.2">
      <c r="B293" s="11"/>
      <c r="C293" s="11"/>
      <c r="D293" s="12"/>
      <c r="E293" s="13"/>
    </row>
    <row r="294" spans="2:5" ht="30" customHeight="1" thickBot="1" x14ac:dyDescent="0.25">
      <c r="B294" s="19" t="s">
        <v>3</v>
      </c>
      <c r="C294" s="19" t="s">
        <v>4</v>
      </c>
      <c r="D294" s="20" t="s">
        <v>5</v>
      </c>
      <c r="E294" s="21" t="s">
        <v>6</v>
      </c>
    </row>
    <row r="295" spans="2:5" ht="21" customHeight="1" thickTop="1" x14ac:dyDescent="0.2">
      <c r="B295" s="22" t="s">
        <v>489</v>
      </c>
      <c r="C295" s="23"/>
      <c r="D295" s="24" t="s">
        <v>490</v>
      </c>
      <c r="E295" s="25">
        <f>SUM(E296:E296)</f>
        <v>4000</v>
      </c>
    </row>
    <row r="296" spans="2:5" ht="15" customHeight="1" x14ac:dyDescent="0.2">
      <c r="B296" s="26"/>
      <c r="C296" s="27" t="s">
        <v>594</v>
      </c>
      <c r="D296" s="28" t="s">
        <v>595</v>
      </c>
      <c r="E296" s="29">
        <v>4000</v>
      </c>
    </row>
    <row r="297" spans="2:5" ht="27.75" customHeight="1" x14ac:dyDescent="0.2">
      <c r="B297" s="90" t="s">
        <v>492</v>
      </c>
      <c r="C297" s="91"/>
      <c r="D297" s="91"/>
      <c r="E297" s="30">
        <v>4000</v>
      </c>
    </row>
    <row r="298" spans="2:5" x14ac:dyDescent="0.2">
      <c r="B298" s="11"/>
      <c r="C298" s="11"/>
      <c r="D298" s="12"/>
      <c r="E298" s="13"/>
    </row>
    <row r="299" spans="2:5" ht="30" customHeight="1" thickBot="1" x14ac:dyDescent="0.25">
      <c r="B299" s="19" t="s">
        <v>3</v>
      </c>
      <c r="C299" s="19" t="s">
        <v>4</v>
      </c>
      <c r="D299" s="20" t="s">
        <v>5</v>
      </c>
      <c r="E299" s="21" t="s">
        <v>6</v>
      </c>
    </row>
    <row r="300" spans="2:5" ht="21" customHeight="1" thickTop="1" x14ac:dyDescent="0.2">
      <c r="B300" s="22" t="s">
        <v>493</v>
      </c>
      <c r="C300" s="23"/>
      <c r="D300" s="24" t="s">
        <v>494</v>
      </c>
      <c r="E300" s="25">
        <f>SUM(E301:E301)</f>
        <v>5000</v>
      </c>
    </row>
    <row r="301" spans="2:5" ht="15" customHeight="1" x14ac:dyDescent="0.2">
      <c r="B301" s="26"/>
      <c r="C301" s="27" t="s">
        <v>673</v>
      </c>
      <c r="D301" s="28" t="s">
        <v>674</v>
      </c>
      <c r="E301" s="29">
        <v>5000</v>
      </c>
    </row>
    <row r="302" spans="2:5" ht="15" customHeight="1" x14ac:dyDescent="0.2">
      <c r="B302" s="90" t="s">
        <v>497</v>
      </c>
      <c r="C302" s="91"/>
      <c r="D302" s="91"/>
      <c r="E302" s="30">
        <v>5000</v>
      </c>
    </row>
    <row r="303" spans="2:5" x14ac:dyDescent="0.2">
      <c r="B303" s="11"/>
      <c r="C303" s="11"/>
      <c r="D303" s="12"/>
      <c r="E303" s="13"/>
    </row>
    <row r="304" spans="2:5" ht="30" customHeight="1" thickBot="1" x14ac:dyDescent="0.25">
      <c r="B304" s="19" t="s">
        <v>3</v>
      </c>
      <c r="C304" s="19" t="s">
        <v>4</v>
      </c>
      <c r="D304" s="20" t="s">
        <v>5</v>
      </c>
      <c r="E304" s="21" t="s">
        <v>6</v>
      </c>
    </row>
    <row r="305" spans="2:5" ht="21" customHeight="1" thickTop="1" x14ac:dyDescent="0.2">
      <c r="B305" s="22" t="s">
        <v>71</v>
      </c>
      <c r="C305" s="23"/>
      <c r="D305" s="24" t="s">
        <v>498</v>
      </c>
      <c r="E305" s="25">
        <f>SUM(E306:E308)</f>
        <v>29980</v>
      </c>
    </row>
    <row r="306" spans="2:5" ht="15" customHeight="1" x14ac:dyDescent="0.2">
      <c r="B306" s="26"/>
      <c r="C306" s="27" t="s">
        <v>622</v>
      </c>
      <c r="D306" s="28" t="s">
        <v>623</v>
      </c>
      <c r="E306" s="29">
        <v>2000</v>
      </c>
    </row>
    <row r="307" spans="2:5" ht="15" customHeight="1" x14ac:dyDescent="0.2">
      <c r="B307" s="26"/>
      <c r="C307" s="27" t="s">
        <v>671</v>
      </c>
      <c r="D307" s="28" t="s">
        <v>672</v>
      </c>
      <c r="E307" s="29">
        <v>2000</v>
      </c>
    </row>
    <row r="308" spans="2:5" ht="15" customHeight="1" x14ac:dyDescent="0.2">
      <c r="B308" s="26"/>
      <c r="C308" s="27" t="s">
        <v>673</v>
      </c>
      <c r="D308" s="28" t="s">
        <v>674</v>
      </c>
      <c r="E308" s="29">
        <v>25980</v>
      </c>
    </row>
    <row r="309" spans="2:5" ht="27.75" customHeight="1" x14ac:dyDescent="0.2">
      <c r="B309" s="90" t="s">
        <v>675</v>
      </c>
      <c r="C309" s="91"/>
      <c r="D309" s="91"/>
      <c r="E309" s="30">
        <v>10000</v>
      </c>
    </row>
    <row r="310" spans="2:5" ht="15" customHeight="1" x14ac:dyDescent="0.2">
      <c r="B310" s="94" t="s">
        <v>676</v>
      </c>
      <c r="C310" s="95"/>
      <c r="D310" s="95"/>
      <c r="E310" s="35">
        <v>4000</v>
      </c>
    </row>
    <row r="311" spans="2:5" ht="27.75" customHeight="1" x14ac:dyDescent="0.2">
      <c r="B311" s="94" t="s">
        <v>499</v>
      </c>
      <c r="C311" s="95"/>
      <c r="D311" s="95"/>
      <c r="E311" s="35">
        <v>15980</v>
      </c>
    </row>
    <row r="312" spans="2:5" x14ac:dyDescent="0.2">
      <c r="B312" s="11"/>
      <c r="C312" s="11"/>
      <c r="D312" s="12"/>
      <c r="E312" s="13"/>
    </row>
    <row r="313" spans="2:5" ht="30" customHeight="1" thickBot="1" x14ac:dyDescent="0.25">
      <c r="B313" s="19" t="s">
        <v>3</v>
      </c>
      <c r="C313" s="19" t="s">
        <v>4</v>
      </c>
      <c r="D313" s="20" t="s">
        <v>5</v>
      </c>
      <c r="E313" s="21" t="s">
        <v>6</v>
      </c>
    </row>
    <row r="314" spans="2:5" ht="21" customHeight="1" thickTop="1" x14ac:dyDescent="0.2">
      <c r="B314" s="22" t="s">
        <v>500</v>
      </c>
      <c r="C314" s="23"/>
      <c r="D314" s="24" t="s">
        <v>501</v>
      </c>
      <c r="E314" s="25">
        <f>SUM(E315:E316)</f>
        <v>9800</v>
      </c>
    </row>
    <row r="315" spans="2:5" ht="15" customHeight="1" x14ac:dyDescent="0.2">
      <c r="B315" s="26"/>
      <c r="C315" s="27" t="s">
        <v>622</v>
      </c>
      <c r="D315" s="28" t="s">
        <v>623</v>
      </c>
      <c r="E315" s="29">
        <v>2800</v>
      </c>
    </row>
    <row r="316" spans="2:5" ht="15" customHeight="1" x14ac:dyDescent="0.2">
      <c r="B316" s="26"/>
      <c r="C316" s="27" t="s">
        <v>594</v>
      </c>
      <c r="D316" s="28" t="s">
        <v>595</v>
      </c>
      <c r="E316" s="29">
        <v>7000</v>
      </c>
    </row>
    <row r="317" spans="2:5" ht="15" customHeight="1" x14ac:dyDescent="0.2">
      <c r="B317" s="90" t="s">
        <v>502</v>
      </c>
      <c r="C317" s="91"/>
      <c r="D317" s="91"/>
      <c r="E317" s="30">
        <v>9800</v>
      </c>
    </row>
    <row r="318" spans="2:5" x14ac:dyDescent="0.2">
      <c r="B318" s="11"/>
      <c r="C318" s="11"/>
      <c r="D318" s="12"/>
      <c r="E318" s="13"/>
    </row>
    <row r="319" spans="2:5" ht="30" customHeight="1" thickBot="1" x14ac:dyDescent="0.25">
      <c r="B319" s="19" t="s">
        <v>3</v>
      </c>
      <c r="C319" s="19" t="s">
        <v>4</v>
      </c>
      <c r="D319" s="20" t="s">
        <v>5</v>
      </c>
      <c r="E319" s="21" t="s">
        <v>6</v>
      </c>
    </row>
    <row r="320" spans="2:5" ht="29.25" customHeight="1" thickTop="1" x14ac:dyDescent="0.2">
      <c r="B320" s="22" t="s">
        <v>504</v>
      </c>
      <c r="C320" s="23"/>
      <c r="D320" s="24" t="s">
        <v>505</v>
      </c>
      <c r="E320" s="25">
        <f>SUM(E321:E322)</f>
        <v>179215</v>
      </c>
    </row>
    <row r="321" spans="2:5" ht="15" customHeight="1" x14ac:dyDescent="0.2">
      <c r="B321" s="26"/>
      <c r="C321" s="27" t="s">
        <v>597</v>
      </c>
      <c r="D321" s="28" t="s">
        <v>598</v>
      </c>
      <c r="E321" s="29">
        <v>177725</v>
      </c>
    </row>
    <row r="322" spans="2:5" ht="15" customHeight="1" x14ac:dyDescent="0.2">
      <c r="B322" s="26"/>
      <c r="C322" s="27" t="s">
        <v>622</v>
      </c>
      <c r="D322" s="28" t="s">
        <v>623</v>
      </c>
      <c r="E322" s="29">
        <v>1490</v>
      </c>
    </row>
    <row r="323" spans="2:5" ht="15" customHeight="1" x14ac:dyDescent="0.2">
      <c r="B323" s="90" t="s">
        <v>506</v>
      </c>
      <c r="C323" s="91"/>
      <c r="D323" s="91"/>
      <c r="E323" s="30">
        <v>172675</v>
      </c>
    </row>
    <row r="324" spans="2:5" ht="27.75" customHeight="1" x14ac:dyDescent="0.2">
      <c r="B324" s="94" t="s">
        <v>507</v>
      </c>
      <c r="C324" s="95"/>
      <c r="D324" s="95"/>
      <c r="E324" s="35">
        <v>5550</v>
      </c>
    </row>
    <row r="325" spans="2:5" ht="15" customHeight="1" x14ac:dyDescent="0.2">
      <c r="B325" s="94" t="s">
        <v>677</v>
      </c>
      <c r="C325" s="95"/>
      <c r="D325" s="95"/>
      <c r="E325" s="35">
        <v>990</v>
      </c>
    </row>
    <row r="326" spans="2:5" x14ac:dyDescent="0.2">
      <c r="B326" s="11"/>
      <c r="C326" s="11"/>
      <c r="D326" s="12"/>
      <c r="E326" s="13"/>
    </row>
    <row r="327" spans="2:5" ht="30" customHeight="1" thickBot="1" x14ac:dyDescent="0.25">
      <c r="B327" s="19" t="s">
        <v>3</v>
      </c>
      <c r="C327" s="19" t="s">
        <v>4</v>
      </c>
      <c r="D327" s="20" t="s">
        <v>5</v>
      </c>
      <c r="E327" s="21" t="s">
        <v>6</v>
      </c>
    </row>
    <row r="328" spans="2:5" ht="29.25" customHeight="1" thickTop="1" x14ac:dyDescent="0.2">
      <c r="B328" s="22" t="s">
        <v>511</v>
      </c>
      <c r="C328" s="23"/>
      <c r="D328" s="24" t="s">
        <v>512</v>
      </c>
      <c r="E328" s="25">
        <f>SUM(E329:E329)</f>
        <v>9050</v>
      </c>
    </row>
    <row r="329" spans="2:5" ht="15" customHeight="1" x14ac:dyDescent="0.2">
      <c r="B329" s="26"/>
      <c r="C329" s="27" t="s">
        <v>622</v>
      </c>
      <c r="D329" s="28" t="s">
        <v>623</v>
      </c>
      <c r="E329" s="29">
        <v>9050</v>
      </c>
    </row>
    <row r="330" spans="2:5" ht="15" customHeight="1" x14ac:dyDescent="0.2">
      <c r="B330" s="90" t="s">
        <v>514</v>
      </c>
      <c r="C330" s="91"/>
      <c r="D330" s="91"/>
      <c r="E330" s="30">
        <v>9050</v>
      </c>
    </row>
    <row r="331" spans="2:5" s="18" customFormat="1" x14ac:dyDescent="0.2">
      <c r="B331" s="37"/>
      <c r="C331" s="37"/>
      <c r="D331" s="37"/>
      <c r="E331" s="38"/>
    </row>
    <row r="332" spans="2:5" s="18" customFormat="1" x14ac:dyDescent="0.2">
      <c r="B332" s="37"/>
      <c r="C332" s="37"/>
      <c r="D332" s="37"/>
      <c r="E332" s="38"/>
    </row>
    <row r="333" spans="2:5" s="18" customFormat="1" x14ac:dyDescent="0.2">
      <c r="B333" s="37"/>
      <c r="C333" s="37"/>
      <c r="D333" s="37"/>
      <c r="E333" s="38"/>
    </row>
    <row r="334" spans="2:5" s="18" customFormat="1" ht="15" customHeight="1" x14ac:dyDescent="0.2">
      <c r="B334" s="15" t="s">
        <v>515</v>
      </c>
      <c r="C334" s="16"/>
      <c r="D334" s="16"/>
      <c r="E334" s="17"/>
    </row>
    <row r="335" spans="2:5" s="18" customFormat="1" x14ac:dyDescent="0.2">
      <c r="B335" s="37"/>
      <c r="C335" s="37"/>
      <c r="D335" s="37"/>
      <c r="E335" s="38"/>
    </row>
    <row r="336" spans="2:5" x14ac:dyDescent="0.2">
      <c r="B336" s="11"/>
      <c r="C336" s="11"/>
      <c r="D336" s="12"/>
      <c r="E336" s="13"/>
    </row>
    <row r="337" spans="2:5" ht="30" customHeight="1" thickBot="1" x14ac:dyDescent="0.25">
      <c r="B337" s="19" t="s">
        <v>3</v>
      </c>
      <c r="C337" s="19" t="s">
        <v>4</v>
      </c>
      <c r="D337" s="20" t="s">
        <v>5</v>
      </c>
      <c r="E337" s="21" t="s">
        <v>6</v>
      </c>
    </row>
    <row r="338" spans="2:5" ht="21" customHeight="1" thickTop="1" x14ac:dyDescent="0.2">
      <c r="B338" s="22" t="s">
        <v>518</v>
      </c>
      <c r="C338" s="23"/>
      <c r="D338" s="24" t="s">
        <v>519</v>
      </c>
      <c r="E338" s="25">
        <f>SUM(E339:E339)</f>
        <v>50</v>
      </c>
    </row>
    <row r="339" spans="2:5" ht="15" customHeight="1" x14ac:dyDescent="0.2">
      <c r="B339" s="26"/>
      <c r="C339" s="27" t="s">
        <v>644</v>
      </c>
      <c r="D339" s="28" t="s">
        <v>645</v>
      </c>
      <c r="E339" s="29">
        <v>50</v>
      </c>
    </row>
    <row r="340" spans="2:5" ht="15" customHeight="1" x14ac:dyDescent="0.2">
      <c r="B340" s="90"/>
      <c r="C340" s="91"/>
      <c r="D340" s="91"/>
      <c r="E340" s="30"/>
    </row>
    <row r="341" spans="2:5" ht="30" customHeight="1" thickBot="1" x14ac:dyDescent="0.25">
      <c r="B341" s="19" t="s">
        <v>3</v>
      </c>
      <c r="C341" s="19" t="s">
        <v>4</v>
      </c>
      <c r="D341" s="20" t="s">
        <v>5</v>
      </c>
      <c r="E341" s="21" t="s">
        <v>6</v>
      </c>
    </row>
    <row r="342" spans="2:5" ht="21" customHeight="1" thickTop="1" x14ac:dyDescent="0.2">
      <c r="B342" s="22" t="s">
        <v>544</v>
      </c>
      <c r="C342" s="23"/>
      <c r="D342" s="24" t="s">
        <v>545</v>
      </c>
      <c r="E342" s="25">
        <f>SUM(E343:E348)</f>
        <v>112541</v>
      </c>
    </row>
    <row r="343" spans="2:5" ht="15" customHeight="1" x14ac:dyDescent="0.2">
      <c r="B343" s="26"/>
      <c r="C343" s="27" t="s">
        <v>643</v>
      </c>
      <c r="D343" s="28" t="s">
        <v>175</v>
      </c>
      <c r="E343" s="29">
        <v>60596</v>
      </c>
    </row>
    <row r="344" spans="2:5" ht="15" customHeight="1" x14ac:dyDescent="0.2">
      <c r="B344" s="26"/>
      <c r="C344" s="27" t="s">
        <v>592</v>
      </c>
      <c r="D344" s="28" t="s">
        <v>593</v>
      </c>
      <c r="E344" s="29">
        <v>8075</v>
      </c>
    </row>
    <row r="345" spans="2:5" ht="15" customHeight="1" x14ac:dyDescent="0.2">
      <c r="B345" s="26"/>
      <c r="C345" s="27" t="s">
        <v>597</v>
      </c>
      <c r="D345" s="28" t="s">
        <v>598</v>
      </c>
      <c r="E345" s="29">
        <v>3590</v>
      </c>
    </row>
    <row r="346" spans="2:5" ht="15" customHeight="1" x14ac:dyDescent="0.2">
      <c r="B346" s="26"/>
      <c r="C346" s="27" t="s">
        <v>622</v>
      </c>
      <c r="D346" s="28" t="s">
        <v>623</v>
      </c>
      <c r="E346" s="29">
        <v>680</v>
      </c>
    </row>
    <row r="347" spans="2:5" ht="15" customHeight="1" x14ac:dyDescent="0.2">
      <c r="B347" s="26"/>
      <c r="C347" s="27" t="s">
        <v>671</v>
      </c>
      <c r="D347" s="28" t="s">
        <v>672</v>
      </c>
      <c r="E347" s="29">
        <v>4700</v>
      </c>
    </row>
    <row r="348" spans="2:5" ht="15" customHeight="1" x14ac:dyDescent="0.2">
      <c r="B348" s="26"/>
      <c r="C348" s="27" t="s">
        <v>644</v>
      </c>
      <c r="D348" s="28" t="s">
        <v>645</v>
      </c>
      <c r="E348" s="29">
        <v>34900</v>
      </c>
    </row>
    <row r="349" spans="2:5" ht="15" customHeight="1" x14ac:dyDescent="0.2">
      <c r="B349" s="90" t="s">
        <v>562</v>
      </c>
      <c r="C349" s="91"/>
      <c r="D349" s="91"/>
      <c r="E349" s="30"/>
    </row>
    <row r="350" spans="2:5" ht="15" customHeight="1" x14ac:dyDescent="0.2">
      <c r="B350" s="94" t="s">
        <v>565</v>
      </c>
      <c r="C350" s="95"/>
      <c r="D350" s="95"/>
      <c r="E350" s="35">
        <v>84581</v>
      </c>
    </row>
    <row r="351" spans="2:5" ht="15" customHeight="1" x14ac:dyDescent="0.2">
      <c r="B351" s="94" t="s">
        <v>566</v>
      </c>
      <c r="C351" s="95"/>
      <c r="D351" s="95"/>
      <c r="E351" s="35">
        <v>14800</v>
      </c>
    </row>
    <row r="352" spans="2:5" ht="15" customHeight="1" x14ac:dyDescent="0.2">
      <c r="B352" s="94" t="s">
        <v>678</v>
      </c>
      <c r="C352" s="95"/>
      <c r="D352" s="95"/>
      <c r="E352" s="35">
        <v>3360</v>
      </c>
    </row>
    <row r="353" spans="2:5" x14ac:dyDescent="0.2">
      <c r="B353" s="11"/>
      <c r="C353" s="11"/>
      <c r="D353" s="12"/>
      <c r="E353" s="13"/>
    </row>
    <row r="354" spans="2:5" ht="30" customHeight="1" thickBot="1" x14ac:dyDescent="0.25">
      <c r="B354" s="19" t="s">
        <v>3</v>
      </c>
      <c r="C354" s="19" t="s">
        <v>4</v>
      </c>
      <c r="D354" s="20" t="s">
        <v>5</v>
      </c>
      <c r="E354" s="21" t="s">
        <v>6</v>
      </c>
    </row>
    <row r="355" spans="2:5" ht="21" customHeight="1" thickTop="1" x14ac:dyDescent="0.2">
      <c r="B355" s="22" t="s">
        <v>567</v>
      </c>
      <c r="C355" s="23"/>
      <c r="D355" s="24" t="s">
        <v>568</v>
      </c>
      <c r="E355" s="25">
        <f>SUM(E356:E356)</f>
        <v>30</v>
      </c>
    </row>
    <row r="356" spans="2:5" ht="15" customHeight="1" x14ac:dyDescent="0.2">
      <c r="B356" s="26"/>
      <c r="C356" s="27" t="s">
        <v>679</v>
      </c>
      <c r="D356" s="28" t="s">
        <v>680</v>
      </c>
      <c r="E356" s="29">
        <v>30</v>
      </c>
    </row>
    <row r="357" spans="2:5" ht="27.75" customHeight="1" x14ac:dyDescent="0.2">
      <c r="B357" s="90" t="s">
        <v>571</v>
      </c>
      <c r="C357" s="91"/>
      <c r="D357" s="91"/>
      <c r="E357" s="30">
        <v>30</v>
      </c>
    </row>
    <row r="358" spans="2:5" x14ac:dyDescent="0.2">
      <c r="B358" s="11"/>
      <c r="C358" s="11"/>
      <c r="D358" s="12"/>
      <c r="E358" s="13"/>
    </row>
    <row r="359" spans="2:5" ht="13.5" thickBot="1" x14ac:dyDescent="0.25">
      <c r="B359" s="11"/>
      <c r="C359" s="11"/>
      <c r="D359" s="12"/>
      <c r="E359" s="13"/>
    </row>
    <row r="360" spans="2:5" ht="15" customHeight="1" thickBot="1" x14ac:dyDescent="0.25">
      <c r="B360" s="77" t="s">
        <v>681</v>
      </c>
      <c r="C360" s="78"/>
      <c r="D360" s="79"/>
      <c r="E360" s="80">
        <f>E355+E342+E338+E328+E320+E314+E305+E300+E295+E289+E264+E256+E245+E238+E233+E223+E218+E213+E201+E195+E190+E184+E163+E158+E151+E143+E136+E129+E114+E96+E79+E71+E61+E53+E39+E18+E11</f>
        <v>3529488</v>
      </c>
    </row>
    <row r="361" spans="2:5" x14ac:dyDescent="0.2">
      <c r="B361" s="11"/>
      <c r="C361" s="11"/>
      <c r="D361" s="12"/>
      <c r="E361" s="13"/>
    </row>
    <row r="362" spans="2:5" ht="13.5" thickBot="1" x14ac:dyDescent="0.25">
      <c r="B362" s="11"/>
      <c r="C362" s="11"/>
      <c r="D362" s="12"/>
      <c r="E362" s="13"/>
    </row>
    <row r="363" spans="2:5" ht="15" customHeight="1" thickBot="1" x14ac:dyDescent="0.25">
      <c r="B363" s="81" t="s">
        <v>682</v>
      </c>
      <c r="C363" s="82"/>
      <c r="D363" s="83"/>
      <c r="E363" s="84">
        <f>'Výdaje - běžné 3'!E46</f>
        <v>4749050</v>
      </c>
    </row>
    <row r="364" spans="2:5" ht="15" customHeight="1" thickBot="1" x14ac:dyDescent="0.25">
      <c r="B364" s="81" t="s">
        <v>683</v>
      </c>
      <c r="C364" s="82"/>
      <c r="D364" s="83"/>
      <c r="E364" s="84">
        <f>E360</f>
        <v>3529488</v>
      </c>
    </row>
    <row r="365" spans="2:5" ht="15" customHeight="1" x14ac:dyDescent="0.2">
      <c r="B365" s="85"/>
      <c r="C365" s="86"/>
      <c r="D365" s="87"/>
      <c r="E365" s="88"/>
    </row>
    <row r="366" spans="2:5" ht="13.5" thickBot="1" x14ac:dyDescent="0.25">
      <c r="B366" s="11"/>
      <c r="C366" s="11"/>
      <c r="D366" s="12"/>
      <c r="E366" s="13"/>
    </row>
    <row r="367" spans="2:5" ht="15" customHeight="1" thickBot="1" x14ac:dyDescent="0.25">
      <c r="B367" s="77" t="s">
        <v>684</v>
      </c>
      <c r="C367" s="78"/>
      <c r="D367" s="79"/>
      <c r="E367" s="80">
        <f>E364+E363</f>
        <v>8278538</v>
      </c>
    </row>
  </sheetData>
  <mergeCells count="140">
    <mergeCell ref="B352:D352"/>
    <mergeCell ref="B357:D357"/>
    <mergeCell ref="B325:D325"/>
    <mergeCell ref="B330:D330"/>
    <mergeCell ref="B340:D340"/>
    <mergeCell ref="B349:D349"/>
    <mergeCell ref="B350:D350"/>
    <mergeCell ref="B351:D351"/>
    <mergeCell ref="B309:D309"/>
    <mergeCell ref="B310:D310"/>
    <mergeCell ref="B311:D311"/>
    <mergeCell ref="B317:D317"/>
    <mergeCell ref="B323:D323"/>
    <mergeCell ref="B324:D324"/>
    <mergeCell ref="B279:D279"/>
    <mergeCell ref="B280:D280"/>
    <mergeCell ref="B281:D281"/>
    <mergeCell ref="B292:D292"/>
    <mergeCell ref="B297:D297"/>
    <mergeCell ref="B302:D302"/>
    <mergeCell ref="B273:D273"/>
    <mergeCell ref="B274:D274"/>
    <mergeCell ref="B275:D275"/>
    <mergeCell ref="B276:D276"/>
    <mergeCell ref="B277:D277"/>
    <mergeCell ref="B278:D278"/>
    <mergeCell ref="B261:D261"/>
    <mergeCell ref="B268:D268"/>
    <mergeCell ref="B269:D269"/>
    <mergeCell ref="B270:D270"/>
    <mergeCell ref="B271:D271"/>
    <mergeCell ref="B272:D272"/>
    <mergeCell ref="B250:D250"/>
    <mergeCell ref="B251:D251"/>
    <mergeCell ref="B252:D252"/>
    <mergeCell ref="B253:D253"/>
    <mergeCell ref="B259:D259"/>
    <mergeCell ref="B260:D260"/>
    <mergeCell ref="B220:D220"/>
    <mergeCell ref="B225:D225"/>
    <mergeCell ref="B235:D235"/>
    <mergeCell ref="B241:D241"/>
    <mergeCell ref="B242:D242"/>
    <mergeCell ref="B249:D249"/>
    <mergeCell ref="B206:D206"/>
    <mergeCell ref="B207:D207"/>
    <mergeCell ref="B208:D208"/>
    <mergeCell ref="B209:D209"/>
    <mergeCell ref="B210:D210"/>
    <mergeCell ref="B215:D215"/>
    <mergeCell ref="B180:D180"/>
    <mergeCell ref="B181:D181"/>
    <mergeCell ref="B187:D187"/>
    <mergeCell ref="B192:D192"/>
    <mergeCell ref="B197:D197"/>
    <mergeCell ref="B198:D198"/>
    <mergeCell ref="B174:D174"/>
    <mergeCell ref="B175:D175"/>
    <mergeCell ref="B176:D176"/>
    <mergeCell ref="B177:D177"/>
    <mergeCell ref="B178:D178"/>
    <mergeCell ref="B179:D179"/>
    <mergeCell ref="B155:D155"/>
    <mergeCell ref="B160:D160"/>
    <mergeCell ref="B170:D170"/>
    <mergeCell ref="B171:D171"/>
    <mergeCell ref="B172:D172"/>
    <mergeCell ref="B173:D173"/>
    <mergeCell ref="B140:D140"/>
    <mergeCell ref="B146:D146"/>
    <mergeCell ref="B147:D147"/>
    <mergeCell ref="B148:D148"/>
    <mergeCell ref="B153:D153"/>
    <mergeCell ref="B154:D154"/>
    <mergeCell ref="B124:D124"/>
    <mergeCell ref="B125:D125"/>
    <mergeCell ref="B126:D126"/>
    <mergeCell ref="B132:D132"/>
    <mergeCell ref="B133:D133"/>
    <mergeCell ref="B139:D139"/>
    <mergeCell ref="B118:D118"/>
    <mergeCell ref="B119:D119"/>
    <mergeCell ref="B120:D120"/>
    <mergeCell ref="B121:D121"/>
    <mergeCell ref="B122:D122"/>
    <mergeCell ref="B123:D123"/>
    <mergeCell ref="B106:D106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03:D103"/>
    <mergeCell ref="B104:D104"/>
    <mergeCell ref="B105:D105"/>
    <mergeCell ref="B88:D88"/>
    <mergeCell ref="B89:D89"/>
    <mergeCell ref="B90:D90"/>
    <mergeCell ref="B91:D91"/>
    <mergeCell ref="B92:D92"/>
    <mergeCell ref="B93:D93"/>
    <mergeCell ref="B76:D76"/>
    <mergeCell ref="B83:D83"/>
    <mergeCell ref="B84:D84"/>
    <mergeCell ref="B85:D85"/>
    <mergeCell ref="B86:D86"/>
    <mergeCell ref="B87:D87"/>
    <mergeCell ref="B50:D50"/>
    <mergeCell ref="B57:D57"/>
    <mergeCell ref="B58:D58"/>
    <mergeCell ref="B63:D63"/>
    <mergeCell ref="B74:D74"/>
    <mergeCell ref="B75:D75"/>
    <mergeCell ref="B44:D44"/>
    <mergeCell ref="B45:D45"/>
    <mergeCell ref="B46:D46"/>
    <mergeCell ref="B47:D47"/>
    <mergeCell ref="B48:D48"/>
    <mergeCell ref="B49:D49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4:D14"/>
    <mergeCell ref="B15:D15"/>
    <mergeCell ref="B21:D21"/>
    <mergeCell ref="B22:D22"/>
    <mergeCell ref="B23:D23"/>
    <mergeCell ref="B24:D24"/>
    <mergeCell ref="B31:D31"/>
    <mergeCell ref="B32:D32"/>
    <mergeCell ref="B33:D33"/>
  </mergeCells>
  <pageMargins left="0.78740157480314965" right="0.78740157480314965" top="0.98425196850393704" bottom="0.98425196850393704" header="0.51181102362204722" footer="0.51181102362204722"/>
  <pageSetup paperSize="9" firstPageNumber="27" orientation="portrait" useFirstPageNumber="1" r:id="rId1"/>
  <headerFooter alignWithMargins="0">
    <oddHeader>&amp;L&amp;"Tahoma,Tučné"&amp;9Usnesení č. 7/519 - Příloha č. 2 &amp;"Tahoma,Obyčejné"
Počet stran přílohy: 36&amp;RStrana &amp;P</oddHeader>
  </headerFooter>
  <rowBreaks count="8" manualBreakCount="8">
    <brk id="37" max="16383" man="1"/>
    <brk id="75" max="4" man="1"/>
    <brk id="111" max="4" man="1"/>
    <brk id="141" max="16383" man="1"/>
    <brk id="215" max="16383" man="1"/>
    <brk id="253" max="16383" man="1"/>
    <brk id="292" max="16383" man="1"/>
    <brk id="3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Výdaje - běžné 1</vt:lpstr>
      <vt:lpstr>Výdaje - běžné 2</vt:lpstr>
      <vt:lpstr>Výdaje - běžné 3</vt:lpstr>
      <vt:lpstr>Výdaje - kapitálové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Klučková Pavla</dc:creator>
  <cp:lastModifiedBy>Klučková Pavla</cp:lastModifiedBy>
  <dcterms:created xsi:type="dcterms:W3CDTF">2013-12-31T06:21:31Z</dcterms:created>
  <dcterms:modified xsi:type="dcterms:W3CDTF">2013-12-31T08:19:23Z</dcterms:modified>
</cp:coreProperties>
</file>