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06" yWindow="150" windowWidth="19320" windowHeight="4035" tabRatio="326" activeTab="0"/>
  </bookViews>
  <sheets>
    <sheet name="DT 1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<sst xmlns="http://schemas.openxmlformats.org/spreadsheetml/2006/main" count="132" uniqueCount="132">
  <si>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Název projektu</t>
  </si>
  <si>
    <t>Celkové uznatelné náklady projektu (Kč)</t>
  </si>
  <si>
    <t>Maximální časová použitelnost dotace do</t>
  </si>
  <si>
    <t>Dotace (Kč)</t>
  </si>
  <si>
    <t>Podíl dotace na uznatelných nákladech projektu (%)</t>
  </si>
  <si>
    <t>Podíl žadatele na uznatelných nákladech projektu (%)</t>
  </si>
  <si>
    <t>Adresa žadatele</t>
  </si>
  <si>
    <t>IČ</t>
  </si>
  <si>
    <t>Podíl žadatele na uznatelných nákladech projektu (Kč)</t>
  </si>
  <si>
    <t>Dotace investiční (Kč)</t>
  </si>
  <si>
    <t>Dotace neinvestiční (Kč)</t>
  </si>
  <si>
    <t>00635596</t>
  </si>
  <si>
    <t>Hlavncie 103, 747 52 Hlavnice</t>
  </si>
  <si>
    <t>Rekonstrukce střešní krytiny na hasičské zbrojnici</t>
  </si>
  <si>
    <t>obec Hlavnice</t>
  </si>
  <si>
    <t>obec Valšov</t>
  </si>
  <si>
    <t>00576034</t>
  </si>
  <si>
    <t>Valšov 72, 792 01 Bruntál</t>
  </si>
  <si>
    <t>Rekonstrukce hasičské zbrojnice - Valšov</t>
  </si>
  <si>
    <t>obec Dolní Moravice</t>
  </si>
  <si>
    <t>00295957</t>
  </si>
  <si>
    <t>Dolní Moravice 40, 795 01 Rýmařov</t>
  </si>
  <si>
    <t>Rekonstrukce sociálních zařízení ZŠ</t>
  </si>
  <si>
    <t>obec Svobodné Heřmanice</t>
  </si>
  <si>
    <t>00296384</t>
  </si>
  <si>
    <t>Sokolovská 94, 793 12 Svobodné Heřmanice</t>
  </si>
  <si>
    <t>Obec Sv.Heřmanice - rekonstrukce místních komunikací</t>
  </si>
  <si>
    <t>obec Horní Životice</t>
  </si>
  <si>
    <t>00576085</t>
  </si>
  <si>
    <t>Horní Životice 126, 793 12 Horní Životice</t>
  </si>
  <si>
    <t>Rekonstrukce místní komunikace v Horních Životicích</t>
  </si>
  <si>
    <t>00298387</t>
  </si>
  <si>
    <t>Spálov 62, 742 37 Spálov</t>
  </si>
  <si>
    <t>obec Leskovec nad Moravicí</t>
  </si>
  <si>
    <t>00296155</t>
  </si>
  <si>
    <t>Leskovec nad Moravicí 42, 793 68 Leskovec nad Moravicí</t>
  </si>
  <si>
    <t>Leskovec nad Moravicí - rekonstrukce místní komunikace</t>
  </si>
  <si>
    <t>obec Hrčava</t>
  </si>
  <si>
    <t>00296732</t>
  </si>
  <si>
    <t>Hrčava 53, 739 98 Hrčava</t>
  </si>
  <si>
    <t>Rekonstrukce hřiště pro děti</t>
  </si>
  <si>
    <t>obec Býkov-Láryšov</t>
  </si>
  <si>
    <t>00846546</t>
  </si>
  <si>
    <t>Býkov-Láryšov 68, 794 01 Býkov-Láryšov</t>
  </si>
  <si>
    <t>Modernizace hřiště v Býkově</t>
  </si>
  <si>
    <t>obec Vršovice</t>
  </si>
  <si>
    <t>00635588</t>
  </si>
  <si>
    <t>Vršovice 38, 747 61 Vršovice</t>
  </si>
  <si>
    <t>Kulturní dům Vršovice</t>
  </si>
  <si>
    <t>obec Sosnová</t>
  </si>
  <si>
    <t>00296341</t>
  </si>
  <si>
    <t>Sosnová 11, 793 14 Sosnová</t>
  </si>
  <si>
    <t>obec Nové Sedlice</t>
  </si>
  <si>
    <t>66144540</t>
  </si>
  <si>
    <t>Záhumenní 85, 747 06 Nové Sedlice</t>
  </si>
  <si>
    <t>Rekonstrukce úřadu</t>
  </si>
  <si>
    <t>obec Lhotka u Litultovic</t>
  </si>
  <si>
    <t>00635375</t>
  </si>
  <si>
    <t>Lhotka u Litultovic 61, 747 55 Lhotka u Litultovic</t>
  </si>
  <si>
    <t>Lhotka u Litultovic - rekonstrukce VO a střechy OÚ</t>
  </si>
  <si>
    <t>obec Milotice nad Opavou</t>
  </si>
  <si>
    <t>00846511</t>
  </si>
  <si>
    <t>Milotice nad Opavou 55, 792 01 Milotice nad Opavou</t>
  </si>
  <si>
    <t>Oprava hasičské zbrojnice</t>
  </si>
  <si>
    <t>městys Spálov</t>
  </si>
  <si>
    <t>obec Ryžoviště</t>
  </si>
  <si>
    <t>00296325</t>
  </si>
  <si>
    <t>nám. Míru 105, 793 56 Ryžoviště</t>
  </si>
  <si>
    <t>Rekonstrukce střechy multifunkčního domu Ryžoviště</t>
  </si>
  <si>
    <t>obec Karlova Studánka</t>
  </si>
  <si>
    <t xml:space="preserve"> 00296104</t>
  </si>
  <si>
    <t>Karlova Studánka 17, 79324 Karlova Studánka</t>
  </si>
  <si>
    <t>Místní komunikace Karlova Studánka</t>
  </si>
  <si>
    <t>obec Dolní Lomná</t>
  </si>
  <si>
    <t>00535966</t>
  </si>
  <si>
    <t>Dolní Lomná 164, 739 91 Dolní Lomná</t>
  </si>
  <si>
    <t>Oprava čekáren na zastávkách hromadné dopravy</t>
  </si>
  <si>
    <t>obec Razová</t>
  </si>
  <si>
    <t>00296287</t>
  </si>
  <si>
    <t>Razová 351, 792 01 Razová</t>
  </si>
  <si>
    <t>Rekonstrukce kulturního domu obce Razová</t>
  </si>
  <si>
    <t>obec Slezské Rudoltice</t>
  </si>
  <si>
    <t>00296333</t>
  </si>
  <si>
    <t>Slezské Rudoltice 64, 793 97 Slezské Rudoltice</t>
  </si>
  <si>
    <t>Revitalizace a zpřístupnění okolí pěčovatelského domu ve Slezských Rudolticích</t>
  </si>
  <si>
    <t>obec Luboměř</t>
  </si>
  <si>
    <t>00298158</t>
  </si>
  <si>
    <t>Luboměř 93, 742 35 Luboměř</t>
  </si>
  <si>
    <t>Za kulturou - rekonstrukce Lidového domu v Luboměři</t>
  </si>
  <si>
    <t>obec Křišťanovice</t>
  </si>
  <si>
    <t>00296147</t>
  </si>
  <si>
    <t>Křišťanovice 92, 793 68 Křišťanovice</t>
  </si>
  <si>
    <t>Rekonstrukce kulturního domu v obci Křišťanovice</t>
  </si>
  <si>
    <t>obec Kateřinice</t>
  </si>
  <si>
    <t>00600784</t>
  </si>
  <si>
    <t>Kateřinice 127, 742 58 Kateřinice</t>
  </si>
  <si>
    <t>Rekonstrukce a zateplení střechy MŠ Kateřinice</t>
  </si>
  <si>
    <t xml:space="preserve">obec Horní Lomná </t>
  </si>
  <si>
    <t>00535974</t>
  </si>
  <si>
    <t>Horní Lomná 44, 739 91 Horní Lomná</t>
  </si>
  <si>
    <t>Oprava chodníků a příjezdové komunikace u Domu integrovaných sociálních služeb</t>
  </si>
  <si>
    <t>obec Košařiska</t>
  </si>
  <si>
    <t>00491845</t>
  </si>
  <si>
    <t>Košařiska 88, 739 81 Košařiska</t>
  </si>
  <si>
    <t>Částečná rekonstrukce budovy základní školy - 3. etapa</t>
  </si>
  <si>
    <t>obec Třebom</t>
  </si>
  <si>
    <t>00635481</t>
  </si>
  <si>
    <t>Třebom 3, 747 25 Třebom</t>
  </si>
  <si>
    <t>Rekonstrukce lávky pro pěší</t>
  </si>
  <si>
    <t>obec Uhlířov</t>
  </si>
  <si>
    <t>00635421</t>
  </si>
  <si>
    <t>Uhlířov 55, 747 84 Uhlířov</t>
  </si>
  <si>
    <t>Rekonstrukce komunikace v obci Uhlířov</t>
  </si>
  <si>
    <t>obec Rohov</t>
  </si>
  <si>
    <t>00635499</t>
  </si>
  <si>
    <t>Hlavní 180, 747 25 Rohov</t>
  </si>
  <si>
    <t>Modernizace venkovské infrastruktury ke sportovním areálům v obci Rohov</t>
  </si>
  <si>
    <t>obec Pazderna</t>
  </si>
  <si>
    <t>00577073</t>
  </si>
  <si>
    <t>Pazderna 61, 739 51 Pazderna</t>
  </si>
  <si>
    <t>Oprava kanalizace a sociálního zařízení kulturního centra v obci Pazderna</t>
  </si>
  <si>
    <t>Pořadí</t>
  </si>
  <si>
    <t>Poskytnutí investičních a neinvestičních dotací - dotační titul 1</t>
  </si>
  <si>
    <t>Úprava Panské zahrady II. etapa</t>
  </si>
  <si>
    <t>Rekonstrukce místní komunikace ke hřbitovu v obci Sosnová</t>
  </si>
  <si>
    <t>Pořadové číslo žádosti</t>
  </si>
  <si>
    <t>Pořadí dle kritéria I.3 - počet obyvatel</t>
  </si>
  <si>
    <t>Pořadí bodové hodnocení kritérium I.2</t>
  </si>
  <si>
    <t>Pořadí celkem bodové hodnocení I.1, I.2 a I.3</t>
  </si>
  <si>
    <t>Žadatel             (obec, městys, město)</t>
  </si>
  <si>
    <t>Celkem</t>
  </si>
  <si>
    <t>Kumulativní součet dotace       (Kč)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</si>
</sst>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10" fontId="3" fillId="0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0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5" fillId="33" borderId="11" xfId="0" applyNumberFormat="1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10" fontId="3" fillId="0" borderId="17" xfId="0" applyNumberFormat="1" applyFont="1" applyFill="1" applyBorder="1" applyAlignment="1">
      <alignment horizontal="center" vertical="center" wrapText="1"/>
    </xf>
    <xf numFmtId="10" fontId="3" fillId="0" borderId="17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14" fontId="3" fillId="0" borderId="20" xfId="0" applyNumberFormat="1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10" fontId="0" fillId="0" borderId="26" xfId="0" applyNumberFormat="1" applyBorder="1" applyAlignment="1">
      <alignment/>
    </xf>
    <xf numFmtId="10" fontId="0" fillId="0" borderId="27" xfId="0" applyNumberFormat="1" applyBorder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9.875" style="0" customWidth="1"/>
    <col min="2" max="2" width="11.00390625" style="0" customWidth="1"/>
    <col min="3" max="3" width="19.25390625" style="4" customWidth="1"/>
    <col min="4" max="4" width="14.75390625" style="4" customWidth="1"/>
    <col min="5" max="5" width="23.00390625" style="0" customWidth="1"/>
    <col min="6" max="6" width="38.00390625" style="4" customWidth="1"/>
    <col min="7" max="9" width="11.00390625" style="0" customWidth="1"/>
    <col min="10" max="10" width="14.375" style="3" customWidth="1"/>
    <col min="11" max="11" width="12.75390625" style="0" customWidth="1"/>
    <col min="12" max="12" width="13.375" style="2" customWidth="1"/>
    <col min="13" max="13" width="13.125" style="2" customWidth="1"/>
    <col min="14" max="16" width="12.875" style="1" customWidth="1"/>
    <col min="17" max="17" width="13.875" style="0" customWidth="1"/>
    <col min="18" max="18" width="16.25390625" style="0" customWidth="1"/>
  </cols>
  <sheetData>
    <row r="1" spans="1:17" ht="15" customHeight="1">
      <c r="A1" s="59"/>
      <c r="N1" s="8"/>
      <c r="O1" s="8"/>
      <c r="P1" s="8"/>
      <c r="Q1" s="6"/>
    </row>
    <row r="2" spans="14:17" ht="15" customHeight="1">
      <c r="N2" s="8"/>
      <c r="O2" s="8"/>
      <c r="P2" s="8"/>
      <c r="Q2" s="6"/>
    </row>
    <row r="3" spans="14:17" ht="15" customHeight="1">
      <c r="N3" s="8"/>
      <c r="O3" s="8"/>
      <c r="P3" s="8"/>
      <c r="Q3" s="6"/>
    </row>
    <row r="4" spans="1:6" ht="15" customHeight="1" thickBot="1">
      <c r="A4" s="46" t="s">
        <v>122</v>
      </c>
      <c r="B4" s="33"/>
      <c r="C4" s="23"/>
      <c r="D4" s="23"/>
      <c r="F4" s="33"/>
    </row>
    <row r="5" spans="1:18" ht="77.25" thickBot="1">
      <c r="A5" s="15" t="s">
        <v>121</v>
      </c>
      <c r="B5" s="10" t="s">
        <v>125</v>
      </c>
      <c r="C5" s="10" t="s">
        <v>129</v>
      </c>
      <c r="D5" s="10" t="s">
        <v>7</v>
      </c>
      <c r="E5" s="10" t="s">
        <v>6</v>
      </c>
      <c r="F5" s="10" t="s">
        <v>0</v>
      </c>
      <c r="G5" s="10" t="s">
        <v>128</v>
      </c>
      <c r="H5" s="10" t="s">
        <v>127</v>
      </c>
      <c r="I5" s="10" t="s">
        <v>126</v>
      </c>
      <c r="J5" s="11" t="s">
        <v>1</v>
      </c>
      <c r="K5" s="24" t="s">
        <v>5</v>
      </c>
      <c r="L5" s="12" t="s">
        <v>8</v>
      </c>
      <c r="M5" s="12" t="s">
        <v>4</v>
      </c>
      <c r="N5" s="13" t="s">
        <v>3</v>
      </c>
      <c r="O5" s="32" t="s">
        <v>9</v>
      </c>
      <c r="P5" s="32" t="s">
        <v>10</v>
      </c>
      <c r="Q5" s="14" t="s">
        <v>131</v>
      </c>
      <c r="R5" s="16" t="s">
        <v>2</v>
      </c>
    </row>
    <row r="6" spans="1:18" ht="38.25">
      <c r="A6" s="50">
        <v>1</v>
      </c>
      <c r="B6" s="38">
        <v>81</v>
      </c>
      <c r="C6" s="21" t="s">
        <v>81</v>
      </c>
      <c r="D6" s="41" t="s">
        <v>82</v>
      </c>
      <c r="E6" s="21" t="s">
        <v>83</v>
      </c>
      <c r="F6" s="20" t="s">
        <v>84</v>
      </c>
      <c r="G6" s="44">
        <v>20</v>
      </c>
      <c r="H6" s="44">
        <v>9</v>
      </c>
      <c r="I6" s="44">
        <v>225</v>
      </c>
      <c r="J6" s="34">
        <v>349948</v>
      </c>
      <c r="K6" s="25">
        <v>0.5002</v>
      </c>
      <c r="L6" s="34">
        <v>175048</v>
      </c>
      <c r="M6" s="22">
        <v>0.4998</v>
      </c>
      <c r="N6" s="34">
        <v>174900</v>
      </c>
      <c r="O6" s="34">
        <v>174900</v>
      </c>
      <c r="P6" s="34"/>
      <c r="Q6" s="34">
        <f>N6</f>
        <v>174900</v>
      </c>
      <c r="R6" s="47">
        <v>42004</v>
      </c>
    </row>
    <row r="7" spans="1:18" ht="12.75">
      <c r="A7" s="51">
        <v>2</v>
      </c>
      <c r="B7" s="39">
        <v>35</v>
      </c>
      <c r="C7" s="5" t="s">
        <v>37</v>
      </c>
      <c r="D7" s="42" t="s">
        <v>38</v>
      </c>
      <c r="E7" s="5" t="s">
        <v>39</v>
      </c>
      <c r="F7" s="7" t="s">
        <v>40</v>
      </c>
      <c r="G7" s="5">
        <v>20</v>
      </c>
      <c r="H7" s="44">
        <v>9</v>
      </c>
      <c r="I7" s="5">
        <v>265</v>
      </c>
      <c r="J7" s="35">
        <v>1200000</v>
      </c>
      <c r="K7" s="26">
        <v>0.7916</v>
      </c>
      <c r="L7" s="35">
        <v>950000</v>
      </c>
      <c r="M7" s="9">
        <v>0.2084</v>
      </c>
      <c r="N7" s="35">
        <v>250000</v>
      </c>
      <c r="O7" s="35">
        <v>250000</v>
      </c>
      <c r="P7" s="35"/>
      <c r="Q7" s="35">
        <f>N7+Q6</f>
        <v>424900</v>
      </c>
      <c r="R7" s="47">
        <v>42004</v>
      </c>
    </row>
    <row r="8" spans="1:18" ht="25.5">
      <c r="A8" s="51">
        <v>3</v>
      </c>
      <c r="B8" s="39">
        <v>93</v>
      </c>
      <c r="C8" s="5" t="s">
        <v>97</v>
      </c>
      <c r="D8" s="42" t="s">
        <v>98</v>
      </c>
      <c r="E8" s="5" t="s">
        <v>99</v>
      </c>
      <c r="F8" s="7" t="s">
        <v>100</v>
      </c>
      <c r="G8" s="5">
        <v>20</v>
      </c>
      <c r="H8" s="44">
        <v>9</v>
      </c>
      <c r="I8" s="5">
        <v>361</v>
      </c>
      <c r="J8" s="35">
        <v>516000</v>
      </c>
      <c r="K8" s="26">
        <v>0.5156</v>
      </c>
      <c r="L8" s="35">
        <v>266100</v>
      </c>
      <c r="M8" s="9">
        <v>0.4843</v>
      </c>
      <c r="N8" s="35">
        <v>249900</v>
      </c>
      <c r="O8" s="35"/>
      <c r="P8" s="35">
        <v>249900</v>
      </c>
      <c r="Q8" s="35">
        <f aca="true" t="shared" si="0" ref="Q8:Q33">N8+Q7</f>
        <v>674800</v>
      </c>
      <c r="R8" s="47">
        <v>42004</v>
      </c>
    </row>
    <row r="9" spans="1:18" ht="25.5">
      <c r="A9" s="51">
        <v>4</v>
      </c>
      <c r="B9" s="39">
        <v>68</v>
      </c>
      <c r="C9" s="5" t="s">
        <v>69</v>
      </c>
      <c r="D9" s="42" t="s">
        <v>70</v>
      </c>
      <c r="E9" s="5" t="s">
        <v>71</v>
      </c>
      <c r="F9" s="7" t="s">
        <v>72</v>
      </c>
      <c r="G9" s="5">
        <v>19.5</v>
      </c>
      <c r="H9" s="44">
        <v>9</v>
      </c>
      <c r="I9" s="5">
        <v>237</v>
      </c>
      <c r="J9" s="35">
        <v>755000</v>
      </c>
      <c r="K9" s="26">
        <v>0.6689</v>
      </c>
      <c r="L9" s="35">
        <v>505000</v>
      </c>
      <c r="M9" s="9">
        <v>0.3311</v>
      </c>
      <c r="N9" s="35">
        <v>250000</v>
      </c>
      <c r="O9" s="35">
        <v>250000</v>
      </c>
      <c r="P9" s="35"/>
      <c r="Q9" s="35">
        <f t="shared" si="0"/>
        <v>924800</v>
      </c>
      <c r="R9" s="47">
        <v>42004</v>
      </c>
    </row>
    <row r="10" spans="1:18" ht="12.75">
      <c r="A10" s="51">
        <v>5</v>
      </c>
      <c r="B10" s="39">
        <v>11</v>
      </c>
      <c r="C10" s="5" t="s">
        <v>15</v>
      </c>
      <c r="D10" s="42" t="s">
        <v>16</v>
      </c>
      <c r="E10" s="5" t="s">
        <v>17</v>
      </c>
      <c r="F10" s="7" t="s">
        <v>18</v>
      </c>
      <c r="G10" s="5">
        <v>19.5</v>
      </c>
      <c r="H10" s="44">
        <v>9</v>
      </c>
      <c r="I10" s="5">
        <v>260</v>
      </c>
      <c r="J10" s="35">
        <v>550000</v>
      </c>
      <c r="K10" s="26">
        <v>0.55</v>
      </c>
      <c r="L10" s="35">
        <v>300000</v>
      </c>
      <c r="M10" s="9">
        <v>0.45</v>
      </c>
      <c r="N10" s="35">
        <v>250000</v>
      </c>
      <c r="O10" s="35">
        <v>250000</v>
      </c>
      <c r="P10" s="35"/>
      <c r="Q10" s="35">
        <f t="shared" si="0"/>
        <v>1174800</v>
      </c>
      <c r="R10" s="47">
        <v>42094</v>
      </c>
    </row>
    <row r="11" spans="1:18" ht="25.5">
      <c r="A11" s="51">
        <v>6</v>
      </c>
      <c r="B11" s="39">
        <v>47</v>
      </c>
      <c r="C11" s="5" t="s">
        <v>19</v>
      </c>
      <c r="D11" s="42" t="s">
        <v>20</v>
      </c>
      <c r="E11" s="5" t="s">
        <v>21</v>
      </c>
      <c r="F11" s="7" t="s">
        <v>22</v>
      </c>
      <c r="G11" s="5">
        <v>19</v>
      </c>
      <c r="H11" s="44">
        <v>9</v>
      </c>
      <c r="I11" s="5">
        <v>403</v>
      </c>
      <c r="J11" s="35">
        <v>250000</v>
      </c>
      <c r="K11" s="26">
        <v>0.61</v>
      </c>
      <c r="L11" s="35">
        <v>152500</v>
      </c>
      <c r="M11" s="9">
        <v>0.39</v>
      </c>
      <c r="N11" s="35">
        <v>97500</v>
      </c>
      <c r="O11" s="35">
        <v>97500</v>
      </c>
      <c r="P11" s="35"/>
      <c r="Q11" s="35">
        <f t="shared" si="0"/>
        <v>1272300</v>
      </c>
      <c r="R11" s="47">
        <v>42004</v>
      </c>
    </row>
    <row r="12" spans="1:18" ht="25.5">
      <c r="A12" s="51">
        <v>7</v>
      </c>
      <c r="B12" s="39">
        <v>75</v>
      </c>
      <c r="C12" s="5" t="s">
        <v>73</v>
      </c>
      <c r="D12" s="42" t="s">
        <v>74</v>
      </c>
      <c r="E12" s="5" t="s">
        <v>75</v>
      </c>
      <c r="F12" s="7" t="s">
        <v>76</v>
      </c>
      <c r="G12" s="5">
        <v>19</v>
      </c>
      <c r="H12" s="44">
        <v>9</v>
      </c>
      <c r="I12" s="5">
        <v>876</v>
      </c>
      <c r="J12" s="35">
        <v>240000</v>
      </c>
      <c r="K12" s="26">
        <v>0.5833</v>
      </c>
      <c r="L12" s="35">
        <v>140000</v>
      </c>
      <c r="M12" s="9">
        <v>0.4167</v>
      </c>
      <c r="N12" s="35">
        <v>100000</v>
      </c>
      <c r="O12" s="35"/>
      <c r="P12" s="35">
        <v>100000</v>
      </c>
      <c r="Q12" s="35">
        <f t="shared" si="0"/>
        <v>1372300</v>
      </c>
      <c r="R12" s="47">
        <v>42004</v>
      </c>
    </row>
    <row r="13" spans="1:18" ht="12.75">
      <c r="A13" s="51">
        <v>8</v>
      </c>
      <c r="B13" s="39">
        <v>41</v>
      </c>
      <c r="C13" s="5" t="s">
        <v>64</v>
      </c>
      <c r="D13" s="42" t="s">
        <v>31</v>
      </c>
      <c r="E13" s="5" t="s">
        <v>32</v>
      </c>
      <c r="F13" s="7" t="s">
        <v>123</v>
      </c>
      <c r="G13" s="5">
        <v>19</v>
      </c>
      <c r="H13" s="44">
        <v>9</v>
      </c>
      <c r="I13" s="5">
        <v>887</v>
      </c>
      <c r="J13" s="35">
        <v>735000</v>
      </c>
      <c r="K13" s="26">
        <v>0.6598</v>
      </c>
      <c r="L13" s="35">
        <v>485000</v>
      </c>
      <c r="M13" s="9">
        <v>0.3402</v>
      </c>
      <c r="N13" s="35">
        <v>250000</v>
      </c>
      <c r="O13" s="35">
        <v>250000</v>
      </c>
      <c r="P13" s="35"/>
      <c r="Q13" s="35">
        <f t="shared" si="0"/>
        <v>1622300</v>
      </c>
      <c r="R13" s="47">
        <v>42004</v>
      </c>
    </row>
    <row r="14" spans="1:18" ht="25.5">
      <c r="A14" s="51">
        <v>9</v>
      </c>
      <c r="B14" s="39">
        <v>24</v>
      </c>
      <c r="C14" s="5" t="s">
        <v>41</v>
      </c>
      <c r="D14" s="42" t="s">
        <v>42</v>
      </c>
      <c r="E14" s="5" t="s">
        <v>43</v>
      </c>
      <c r="F14" s="7" t="s">
        <v>44</v>
      </c>
      <c r="G14" s="5">
        <v>19</v>
      </c>
      <c r="H14" s="44">
        <v>8</v>
      </c>
      <c r="I14" s="5">
        <v>165</v>
      </c>
      <c r="J14" s="35">
        <v>250000</v>
      </c>
      <c r="K14" s="26">
        <v>0.5</v>
      </c>
      <c r="L14" s="35">
        <v>125000</v>
      </c>
      <c r="M14" s="9">
        <v>0.5</v>
      </c>
      <c r="N14" s="35">
        <v>125000</v>
      </c>
      <c r="O14" s="35">
        <v>125000</v>
      </c>
      <c r="P14" s="35"/>
      <c r="Q14" s="35">
        <f t="shared" si="0"/>
        <v>1747300</v>
      </c>
      <c r="R14" s="47">
        <v>42004</v>
      </c>
    </row>
    <row r="15" spans="1:18" ht="25.5">
      <c r="A15" s="51">
        <v>10</v>
      </c>
      <c r="B15" s="39">
        <v>50</v>
      </c>
      <c r="C15" s="5" t="s">
        <v>56</v>
      </c>
      <c r="D15" s="42" t="s">
        <v>57</v>
      </c>
      <c r="E15" s="5" t="s">
        <v>58</v>
      </c>
      <c r="F15" s="7" t="s">
        <v>59</v>
      </c>
      <c r="G15" s="5">
        <v>19</v>
      </c>
      <c r="H15" s="44">
        <v>8</v>
      </c>
      <c r="I15" s="5">
        <v>191</v>
      </c>
      <c r="J15" s="35">
        <v>496431</v>
      </c>
      <c r="K15" s="26">
        <v>0.5001</v>
      </c>
      <c r="L15" s="35">
        <v>248231</v>
      </c>
      <c r="M15" s="9">
        <v>0.4999</v>
      </c>
      <c r="N15" s="35">
        <v>248200</v>
      </c>
      <c r="O15" s="35"/>
      <c r="P15" s="35">
        <v>248200</v>
      </c>
      <c r="Q15" s="35">
        <f t="shared" si="0"/>
        <v>1995500</v>
      </c>
      <c r="R15" s="47">
        <v>42004</v>
      </c>
    </row>
    <row r="16" spans="1:18" ht="25.5">
      <c r="A16" s="51">
        <v>11</v>
      </c>
      <c r="B16" s="39">
        <v>100</v>
      </c>
      <c r="C16" s="5" t="s">
        <v>105</v>
      </c>
      <c r="D16" s="42" t="s">
        <v>106</v>
      </c>
      <c r="E16" s="5" t="s">
        <v>107</v>
      </c>
      <c r="F16" s="7" t="s">
        <v>108</v>
      </c>
      <c r="G16" s="5">
        <v>19</v>
      </c>
      <c r="H16" s="44">
        <v>8</v>
      </c>
      <c r="I16" s="5">
        <v>218</v>
      </c>
      <c r="J16" s="35">
        <v>500000</v>
      </c>
      <c r="K16" s="26">
        <v>0.5</v>
      </c>
      <c r="L16" s="35">
        <v>250000</v>
      </c>
      <c r="M16" s="9">
        <v>0.5</v>
      </c>
      <c r="N16" s="35">
        <v>250000</v>
      </c>
      <c r="O16" s="35">
        <v>250000</v>
      </c>
      <c r="P16" s="35"/>
      <c r="Q16" s="35">
        <f t="shared" si="0"/>
        <v>2245500</v>
      </c>
      <c r="R16" s="47">
        <v>42004</v>
      </c>
    </row>
    <row r="17" spans="1:18" ht="25.5">
      <c r="A17" s="51">
        <v>12</v>
      </c>
      <c r="B17" s="39">
        <v>103</v>
      </c>
      <c r="C17" s="29" t="s">
        <v>117</v>
      </c>
      <c r="D17" s="42" t="s">
        <v>118</v>
      </c>
      <c r="E17" s="29" t="s">
        <v>119</v>
      </c>
      <c r="F17" s="28" t="s">
        <v>120</v>
      </c>
      <c r="G17" s="29">
        <v>19</v>
      </c>
      <c r="H17" s="5">
        <v>8</v>
      </c>
      <c r="I17" s="29">
        <v>281</v>
      </c>
      <c r="J17" s="36">
        <v>483614</v>
      </c>
      <c r="K17" s="30">
        <v>0.5002</v>
      </c>
      <c r="L17" s="36">
        <v>241814</v>
      </c>
      <c r="M17" s="31">
        <v>0.4998</v>
      </c>
      <c r="N17" s="36">
        <v>241800</v>
      </c>
      <c r="O17" s="36">
        <v>241800</v>
      </c>
      <c r="P17" s="36"/>
      <c r="Q17" s="35">
        <f t="shared" si="0"/>
        <v>2487300</v>
      </c>
      <c r="R17" s="48">
        <v>42004</v>
      </c>
    </row>
    <row r="18" spans="1:18" ht="25.5">
      <c r="A18" s="51">
        <v>13</v>
      </c>
      <c r="B18" s="39">
        <v>42</v>
      </c>
      <c r="C18" s="29" t="s">
        <v>27</v>
      </c>
      <c r="D18" s="42" t="s">
        <v>28</v>
      </c>
      <c r="E18" s="29" t="s">
        <v>29</v>
      </c>
      <c r="F18" s="28" t="s">
        <v>30</v>
      </c>
      <c r="G18" s="29">
        <v>19</v>
      </c>
      <c r="H18" s="5">
        <v>8</v>
      </c>
      <c r="I18" s="29">
        <v>327</v>
      </c>
      <c r="J18" s="36">
        <v>670000</v>
      </c>
      <c r="K18" s="30">
        <v>0.6269</v>
      </c>
      <c r="L18" s="36">
        <v>420000</v>
      </c>
      <c r="M18" s="31">
        <v>0.3731</v>
      </c>
      <c r="N18" s="36">
        <v>250000</v>
      </c>
      <c r="O18" s="36">
        <v>250000</v>
      </c>
      <c r="P18" s="36"/>
      <c r="Q18" s="35">
        <f t="shared" si="0"/>
        <v>2737300</v>
      </c>
      <c r="R18" s="47">
        <v>42004</v>
      </c>
    </row>
    <row r="19" spans="1:18" ht="12.75">
      <c r="A19" s="51">
        <v>14</v>
      </c>
      <c r="B19" s="39">
        <v>101</v>
      </c>
      <c r="C19" s="5" t="s">
        <v>109</v>
      </c>
      <c r="D19" s="42" t="s">
        <v>110</v>
      </c>
      <c r="E19" s="5" t="s">
        <v>111</v>
      </c>
      <c r="F19" s="7" t="s">
        <v>112</v>
      </c>
      <c r="G19" s="5">
        <v>19</v>
      </c>
      <c r="H19" s="5">
        <v>8</v>
      </c>
      <c r="I19" s="5">
        <v>340</v>
      </c>
      <c r="J19" s="35">
        <v>502000</v>
      </c>
      <c r="K19" s="26">
        <v>0.502</v>
      </c>
      <c r="L19" s="35">
        <v>252000</v>
      </c>
      <c r="M19" s="9">
        <v>0.498</v>
      </c>
      <c r="N19" s="35">
        <v>250000</v>
      </c>
      <c r="O19" s="35">
        <v>250000</v>
      </c>
      <c r="P19" s="35"/>
      <c r="Q19" s="35">
        <f t="shared" si="0"/>
        <v>2987300</v>
      </c>
      <c r="R19" s="47">
        <v>42004</v>
      </c>
    </row>
    <row r="20" spans="1:18" ht="25.5">
      <c r="A20" s="51">
        <v>15</v>
      </c>
      <c r="B20" s="39">
        <v>84</v>
      </c>
      <c r="C20" s="5" t="s">
        <v>85</v>
      </c>
      <c r="D20" s="42" t="s">
        <v>86</v>
      </c>
      <c r="E20" s="5" t="s">
        <v>87</v>
      </c>
      <c r="F20" s="7" t="s">
        <v>88</v>
      </c>
      <c r="G20" s="5">
        <v>19</v>
      </c>
      <c r="H20" s="44">
        <v>8</v>
      </c>
      <c r="I20" s="5">
        <v>382</v>
      </c>
      <c r="J20" s="35">
        <v>494054</v>
      </c>
      <c r="K20" s="26">
        <v>0.5001</v>
      </c>
      <c r="L20" s="35">
        <v>247054</v>
      </c>
      <c r="M20" s="9">
        <v>0.4999</v>
      </c>
      <c r="N20" s="35">
        <v>247000</v>
      </c>
      <c r="O20" s="35">
        <v>247000</v>
      </c>
      <c r="P20" s="35"/>
      <c r="Q20" s="35">
        <f t="shared" si="0"/>
        <v>3234300</v>
      </c>
      <c r="R20" s="47">
        <v>42004</v>
      </c>
    </row>
    <row r="21" spans="1:18" ht="25.5">
      <c r="A21" s="51">
        <v>16</v>
      </c>
      <c r="B21" s="39">
        <v>94</v>
      </c>
      <c r="C21" s="5" t="s">
        <v>101</v>
      </c>
      <c r="D21" s="42" t="s">
        <v>102</v>
      </c>
      <c r="E21" s="5" t="s">
        <v>103</v>
      </c>
      <c r="F21" s="7" t="s">
        <v>104</v>
      </c>
      <c r="G21" s="5">
        <v>19</v>
      </c>
      <c r="H21" s="44">
        <v>8</v>
      </c>
      <c r="I21" s="5">
        <v>388</v>
      </c>
      <c r="J21" s="35">
        <v>1260000</v>
      </c>
      <c r="K21" s="26">
        <v>0.802</v>
      </c>
      <c r="L21" s="35">
        <v>1010000</v>
      </c>
      <c r="M21" s="9">
        <v>0.198</v>
      </c>
      <c r="N21" s="35">
        <v>250000</v>
      </c>
      <c r="O21" s="35">
        <v>250000</v>
      </c>
      <c r="P21" s="35"/>
      <c r="Q21" s="35">
        <f t="shared" si="0"/>
        <v>3484300</v>
      </c>
      <c r="R21" s="47">
        <v>42004</v>
      </c>
    </row>
    <row r="22" spans="1:18" ht="25.5">
      <c r="A22" s="51">
        <v>17</v>
      </c>
      <c r="B22" s="39">
        <v>29</v>
      </c>
      <c r="C22" s="5" t="s">
        <v>49</v>
      </c>
      <c r="D22" s="42" t="s">
        <v>50</v>
      </c>
      <c r="E22" s="5" t="s">
        <v>51</v>
      </c>
      <c r="F22" s="7" t="s">
        <v>124</v>
      </c>
      <c r="G22" s="5">
        <v>19</v>
      </c>
      <c r="H22" s="44">
        <v>8</v>
      </c>
      <c r="I22" s="5">
        <v>409</v>
      </c>
      <c r="J22" s="35">
        <v>498000</v>
      </c>
      <c r="K22" s="26">
        <v>0.5</v>
      </c>
      <c r="L22" s="35">
        <v>249000</v>
      </c>
      <c r="M22" s="9">
        <v>0.5</v>
      </c>
      <c r="N22" s="35">
        <v>249000</v>
      </c>
      <c r="O22" s="35">
        <v>249000</v>
      </c>
      <c r="P22" s="35"/>
      <c r="Q22" s="35">
        <f t="shared" si="0"/>
        <v>3733300</v>
      </c>
      <c r="R22" s="47">
        <v>42185</v>
      </c>
    </row>
    <row r="23" spans="1:18" ht="38.25">
      <c r="A23" s="51">
        <v>18</v>
      </c>
      <c r="B23" s="39">
        <v>40</v>
      </c>
      <c r="C23" s="5" t="s">
        <v>33</v>
      </c>
      <c r="D23" s="42" t="s">
        <v>34</v>
      </c>
      <c r="E23" s="5" t="s">
        <v>35</v>
      </c>
      <c r="F23" s="7" t="s">
        <v>36</v>
      </c>
      <c r="G23" s="5">
        <v>19</v>
      </c>
      <c r="H23" s="44">
        <v>8</v>
      </c>
      <c r="I23" s="5">
        <v>433</v>
      </c>
      <c r="J23" s="35">
        <v>510000</v>
      </c>
      <c r="K23" s="26">
        <v>0.5098</v>
      </c>
      <c r="L23" s="35">
        <v>260000</v>
      </c>
      <c r="M23" s="9">
        <v>0.4902</v>
      </c>
      <c r="N23" s="35">
        <v>250000</v>
      </c>
      <c r="O23" s="35">
        <v>250000</v>
      </c>
      <c r="P23" s="35"/>
      <c r="Q23" s="35">
        <f t="shared" si="0"/>
        <v>3983300</v>
      </c>
      <c r="R23" s="47">
        <v>42004</v>
      </c>
    </row>
    <row r="24" spans="1:18" ht="25.5">
      <c r="A24" s="51">
        <v>19</v>
      </c>
      <c r="B24" s="39">
        <v>32</v>
      </c>
      <c r="C24" s="5" t="s">
        <v>52</v>
      </c>
      <c r="D24" s="42" t="s">
        <v>53</v>
      </c>
      <c r="E24" s="5" t="s">
        <v>54</v>
      </c>
      <c r="F24" s="7" t="s">
        <v>55</v>
      </c>
      <c r="G24" s="5">
        <v>19</v>
      </c>
      <c r="H24" s="44">
        <v>8</v>
      </c>
      <c r="I24" s="5">
        <v>497</v>
      </c>
      <c r="J24" s="35">
        <v>226800</v>
      </c>
      <c r="K24" s="26">
        <v>0.5</v>
      </c>
      <c r="L24" s="35">
        <v>113400</v>
      </c>
      <c r="M24" s="9">
        <v>0.5</v>
      </c>
      <c r="N24" s="35">
        <v>113400</v>
      </c>
      <c r="O24" s="35">
        <v>113400</v>
      </c>
      <c r="P24" s="35"/>
      <c r="Q24" s="35">
        <f t="shared" si="0"/>
        <v>4096700</v>
      </c>
      <c r="R24" s="47">
        <v>42004</v>
      </c>
    </row>
    <row r="25" spans="1:18" ht="25.5">
      <c r="A25" s="51">
        <v>20</v>
      </c>
      <c r="B25" s="39">
        <v>27</v>
      </c>
      <c r="C25" s="5" t="s">
        <v>45</v>
      </c>
      <c r="D25" s="42" t="s">
        <v>46</v>
      </c>
      <c r="E25" s="5" t="s">
        <v>47</v>
      </c>
      <c r="F25" s="7" t="s">
        <v>48</v>
      </c>
      <c r="G25" s="5">
        <v>19</v>
      </c>
      <c r="H25" s="44">
        <v>8</v>
      </c>
      <c r="I25" s="5">
        <v>500</v>
      </c>
      <c r="J25" s="35">
        <v>320000</v>
      </c>
      <c r="K25" s="26">
        <v>0.5</v>
      </c>
      <c r="L25" s="35">
        <v>160000</v>
      </c>
      <c r="M25" s="9">
        <v>0.5</v>
      </c>
      <c r="N25" s="35">
        <v>160000</v>
      </c>
      <c r="O25" s="35"/>
      <c r="P25" s="35">
        <v>160000</v>
      </c>
      <c r="Q25" s="35">
        <f t="shared" si="0"/>
        <v>4256700</v>
      </c>
      <c r="R25" s="47">
        <v>42004</v>
      </c>
    </row>
    <row r="26" spans="1:18" ht="25.5">
      <c r="A26" s="51">
        <v>21</v>
      </c>
      <c r="B26" s="39">
        <v>2</v>
      </c>
      <c r="C26" s="5" t="s">
        <v>14</v>
      </c>
      <c r="D26" s="42" t="s">
        <v>11</v>
      </c>
      <c r="E26" s="5" t="s">
        <v>12</v>
      </c>
      <c r="F26" s="7" t="s">
        <v>13</v>
      </c>
      <c r="G26" s="5">
        <v>18.5</v>
      </c>
      <c r="H26" s="44">
        <v>8.5</v>
      </c>
      <c r="I26" s="5">
        <v>623</v>
      </c>
      <c r="J26" s="35">
        <v>425000</v>
      </c>
      <c r="K26" s="26">
        <v>0.5059</v>
      </c>
      <c r="L26" s="35">
        <v>215000</v>
      </c>
      <c r="M26" s="9">
        <v>0.4941</v>
      </c>
      <c r="N26" s="35">
        <v>210000</v>
      </c>
      <c r="O26" s="35">
        <v>210000</v>
      </c>
      <c r="P26" s="35"/>
      <c r="Q26" s="35">
        <f t="shared" si="0"/>
        <v>4466700</v>
      </c>
      <c r="R26" s="47">
        <v>42004</v>
      </c>
    </row>
    <row r="27" spans="1:18" ht="25.5">
      <c r="A27" s="51">
        <v>22</v>
      </c>
      <c r="B27" s="39">
        <v>85</v>
      </c>
      <c r="C27" s="5" t="s">
        <v>89</v>
      </c>
      <c r="D27" s="42" t="s">
        <v>90</v>
      </c>
      <c r="E27" s="5" t="s">
        <v>91</v>
      </c>
      <c r="F27" s="7" t="s">
        <v>92</v>
      </c>
      <c r="G27" s="5">
        <v>18</v>
      </c>
      <c r="H27" s="5">
        <v>8</v>
      </c>
      <c r="I27" s="5">
        <v>257</v>
      </c>
      <c r="J27" s="35">
        <v>670000</v>
      </c>
      <c r="K27" s="26">
        <v>0.6269</v>
      </c>
      <c r="L27" s="35">
        <v>420000</v>
      </c>
      <c r="M27" s="9">
        <v>0.3731</v>
      </c>
      <c r="N27" s="35">
        <v>250000</v>
      </c>
      <c r="O27" s="35">
        <v>250000</v>
      </c>
      <c r="P27" s="35"/>
      <c r="Q27" s="35">
        <f t="shared" si="0"/>
        <v>4716700</v>
      </c>
      <c r="R27" s="47">
        <v>42004</v>
      </c>
    </row>
    <row r="28" spans="1:18" ht="38.25">
      <c r="A28" s="51">
        <v>23</v>
      </c>
      <c r="B28" s="39">
        <v>56</v>
      </c>
      <c r="C28" s="29" t="s">
        <v>60</v>
      </c>
      <c r="D28" s="42" t="s">
        <v>61</v>
      </c>
      <c r="E28" s="29" t="s">
        <v>62</v>
      </c>
      <c r="F28" s="28" t="s">
        <v>63</v>
      </c>
      <c r="G28" s="29">
        <v>18</v>
      </c>
      <c r="H28" s="29">
        <v>8</v>
      </c>
      <c r="I28" s="29">
        <v>426</v>
      </c>
      <c r="J28" s="36">
        <v>458000</v>
      </c>
      <c r="K28" s="30">
        <v>0.52</v>
      </c>
      <c r="L28" s="36">
        <v>238000</v>
      </c>
      <c r="M28" s="31">
        <v>0.48</v>
      </c>
      <c r="N28" s="36">
        <v>220000</v>
      </c>
      <c r="O28" s="36">
        <v>220000</v>
      </c>
      <c r="P28" s="36"/>
      <c r="Q28" s="35">
        <f t="shared" si="0"/>
        <v>4936700</v>
      </c>
      <c r="R28" s="48">
        <v>42004</v>
      </c>
    </row>
    <row r="29" spans="1:18" ht="25.5">
      <c r="A29" s="51">
        <v>24</v>
      </c>
      <c r="B29" s="39">
        <v>77</v>
      </c>
      <c r="C29" s="29" t="s">
        <v>77</v>
      </c>
      <c r="D29" s="42" t="s">
        <v>78</v>
      </c>
      <c r="E29" s="29" t="s">
        <v>79</v>
      </c>
      <c r="F29" s="28" t="s">
        <v>80</v>
      </c>
      <c r="G29" s="29">
        <v>18</v>
      </c>
      <c r="H29" s="29">
        <v>8</v>
      </c>
      <c r="I29" s="29">
        <v>519</v>
      </c>
      <c r="J29" s="36">
        <v>100000</v>
      </c>
      <c r="K29" s="30">
        <v>0.5</v>
      </c>
      <c r="L29" s="36">
        <v>50000</v>
      </c>
      <c r="M29" s="31">
        <v>0.5</v>
      </c>
      <c r="N29" s="36">
        <v>50000</v>
      </c>
      <c r="O29" s="36">
        <v>50000</v>
      </c>
      <c r="P29" s="36"/>
      <c r="Q29" s="35">
        <f t="shared" si="0"/>
        <v>4986700</v>
      </c>
      <c r="R29" s="48">
        <v>42004</v>
      </c>
    </row>
    <row r="30" spans="1:18" ht="25.5">
      <c r="A30" s="51">
        <v>25</v>
      </c>
      <c r="B30" s="39">
        <v>45</v>
      </c>
      <c r="C30" s="5" t="s">
        <v>23</v>
      </c>
      <c r="D30" s="42" t="s">
        <v>24</v>
      </c>
      <c r="E30" s="5" t="s">
        <v>25</v>
      </c>
      <c r="F30" s="7" t="s">
        <v>26</v>
      </c>
      <c r="G30" s="5">
        <v>18</v>
      </c>
      <c r="H30" s="5">
        <v>8</v>
      </c>
      <c r="I30" s="5">
        <v>535</v>
      </c>
      <c r="J30" s="35">
        <v>520000</v>
      </c>
      <c r="K30" s="26">
        <v>0.5193</v>
      </c>
      <c r="L30" s="35">
        <v>270000</v>
      </c>
      <c r="M30" s="9">
        <v>0.4807</v>
      </c>
      <c r="N30" s="35">
        <v>250000</v>
      </c>
      <c r="O30" s="35">
        <v>250000</v>
      </c>
      <c r="P30" s="35"/>
      <c r="Q30" s="35">
        <f t="shared" si="0"/>
        <v>5236700</v>
      </c>
      <c r="R30" s="47">
        <v>42004</v>
      </c>
    </row>
    <row r="31" spans="1:18" ht="25.5">
      <c r="A31" s="51">
        <v>26</v>
      </c>
      <c r="B31" s="39">
        <v>102</v>
      </c>
      <c r="C31" s="5" t="s">
        <v>113</v>
      </c>
      <c r="D31" s="42" t="s">
        <v>114</v>
      </c>
      <c r="E31" s="5" t="s">
        <v>115</v>
      </c>
      <c r="F31" s="7" t="s">
        <v>116</v>
      </c>
      <c r="G31" s="5">
        <v>18</v>
      </c>
      <c r="H31" s="5">
        <v>8</v>
      </c>
      <c r="I31" s="5">
        <v>619</v>
      </c>
      <c r="J31" s="35">
        <v>582800</v>
      </c>
      <c r="K31" s="26">
        <v>0.571</v>
      </c>
      <c r="L31" s="35">
        <v>332800</v>
      </c>
      <c r="M31" s="9">
        <v>0.429</v>
      </c>
      <c r="N31" s="35">
        <v>250000</v>
      </c>
      <c r="O31" s="35"/>
      <c r="P31" s="35">
        <v>250000</v>
      </c>
      <c r="Q31" s="35">
        <f t="shared" si="0"/>
        <v>5486700</v>
      </c>
      <c r="R31" s="47">
        <v>42185</v>
      </c>
    </row>
    <row r="32" spans="1:18" ht="25.5">
      <c r="A32" s="51">
        <v>27</v>
      </c>
      <c r="B32" s="39">
        <v>62</v>
      </c>
      <c r="C32" s="5" t="s">
        <v>65</v>
      </c>
      <c r="D32" s="42" t="s">
        <v>66</v>
      </c>
      <c r="E32" s="5" t="s">
        <v>67</v>
      </c>
      <c r="F32" s="7" t="s">
        <v>68</v>
      </c>
      <c r="G32" s="5">
        <v>18</v>
      </c>
      <c r="H32" s="5">
        <v>8</v>
      </c>
      <c r="I32" s="5">
        <v>624</v>
      </c>
      <c r="J32" s="35">
        <v>560000</v>
      </c>
      <c r="K32" s="26">
        <v>0.5535</v>
      </c>
      <c r="L32" s="35">
        <v>310000</v>
      </c>
      <c r="M32" s="9">
        <v>0.4464</v>
      </c>
      <c r="N32" s="35">
        <v>250000</v>
      </c>
      <c r="O32" s="35">
        <v>250000</v>
      </c>
      <c r="P32" s="35"/>
      <c r="Q32" s="35">
        <f t="shared" si="0"/>
        <v>5736700</v>
      </c>
      <c r="R32" s="47">
        <v>42004</v>
      </c>
    </row>
    <row r="33" spans="1:18" s="45" customFormat="1" ht="26.25" thickBot="1">
      <c r="A33" s="52">
        <v>28</v>
      </c>
      <c r="B33" s="40">
        <v>88</v>
      </c>
      <c r="C33" s="18" t="s">
        <v>93</v>
      </c>
      <c r="D33" s="43" t="s">
        <v>94</v>
      </c>
      <c r="E33" s="18" t="s">
        <v>95</v>
      </c>
      <c r="F33" s="17" t="s">
        <v>96</v>
      </c>
      <c r="G33" s="18">
        <v>18</v>
      </c>
      <c r="H33" s="18">
        <v>8</v>
      </c>
      <c r="I33" s="18">
        <v>637</v>
      </c>
      <c r="J33" s="37">
        <v>635883</v>
      </c>
      <c r="K33" s="27">
        <v>0.6068</v>
      </c>
      <c r="L33" s="37">
        <v>385883</v>
      </c>
      <c r="M33" s="19">
        <v>0.3932</v>
      </c>
      <c r="N33" s="37">
        <v>250000</v>
      </c>
      <c r="O33" s="37">
        <v>250000</v>
      </c>
      <c r="P33" s="37"/>
      <c r="Q33" s="37">
        <f t="shared" si="0"/>
        <v>5986700</v>
      </c>
      <c r="R33" s="49">
        <v>42004</v>
      </c>
    </row>
    <row r="34" spans="9:14" ht="13.5" thickBot="1">
      <c r="I34" s="53" t="s">
        <v>130</v>
      </c>
      <c r="J34" s="54">
        <f>SUM(J6:J33)</f>
        <v>14758530</v>
      </c>
      <c r="K34" s="56"/>
      <c r="L34" s="57"/>
      <c r="M34" s="58"/>
      <c r="N34" s="55">
        <f>SUM(N6:N33)</f>
        <v>5986700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8" r:id="rId1"/>
  <headerFooter alignWithMargins="0">
    <oddHeader>&amp;L&amp;"Tahoma,Tučné"&amp;12Usnesení č. 10/867 -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Dračková Renáta</cp:lastModifiedBy>
  <cp:lastPrinted>2014-06-16T14:03:27Z</cp:lastPrinted>
  <dcterms:created xsi:type="dcterms:W3CDTF">2009-03-16T09:15:32Z</dcterms:created>
  <dcterms:modified xsi:type="dcterms:W3CDTF">2014-06-16T14:03:46Z</dcterms:modified>
  <cp:category/>
  <cp:version/>
  <cp:contentType/>
  <cp:contentStatus/>
</cp:coreProperties>
</file>