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2510" activeTab="0"/>
  </bookViews>
  <sheets>
    <sheet name="DT1" sheetId="1" r:id="rId1"/>
    <sheet name="List1" sheetId="2" r:id="rId2"/>
  </sheets>
  <definedNames>
    <definedName name="_xlnm.Print_Area" localSheetId="0">'DT1'!$B$1:$I$17</definedName>
  </definedNames>
  <calcPr fullCalcOnLoad="1"/>
</workbook>
</file>

<file path=xl/sharedStrings.xml><?xml version="1.0" encoding="utf-8"?>
<sst xmlns="http://schemas.openxmlformats.org/spreadsheetml/2006/main" count="84" uniqueCount="37">
  <si>
    <t>Dotační</t>
  </si>
  <si>
    <t>Žadatel</t>
  </si>
  <si>
    <t>Nájem v</t>
  </si>
  <si>
    <t>titul</t>
  </si>
  <si>
    <t>Kč</t>
  </si>
  <si>
    <t>%</t>
  </si>
  <si>
    <t>DT 1</t>
  </si>
  <si>
    <t>Celkem</t>
  </si>
  <si>
    <t>Návrh dotace</t>
  </si>
  <si>
    <t>Trvání projektu do</t>
  </si>
  <si>
    <t>Celkové uznatelné náklady</t>
  </si>
  <si>
    <t>Podíl dotace na uznatelných nákladech</t>
  </si>
  <si>
    <t>AstrumQ Interactive s.r.o.</t>
  </si>
  <si>
    <t>BIC VŠB - TU Ostrava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</si>
  <si>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</si>
  <si>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</si>
  <si>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</si>
  <si>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</si>
  <si>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</si>
  <si>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</si>
  <si>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</si>
  <si>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</si>
  <si>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</si>
  <si>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</si>
  <si>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</si>
  <si>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</si>
  <si>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zahájení</t>
  </si>
  <si>
    <t>Plocha</t>
  </si>
  <si>
    <t>energie</t>
  </si>
  <si>
    <t>Služby</t>
  </si>
  <si>
    <t>součet</t>
  </si>
  <si>
    <t>VTP Ostrava</t>
  </si>
  <si>
    <t>DT 2</t>
  </si>
  <si>
    <t>Bc. Kristián Daniško</t>
  </si>
  <si>
    <t>IČO</t>
  </si>
  <si>
    <t>Advey services s.r.o.</t>
  </si>
  <si>
    <t>Poskytnutí neinvestičních dotací programu „Podpora start ups v Moravskoslezském kraji 2013“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</si>
</sst>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1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Border="1" applyAlignment="1">
      <alignment/>
    </xf>
    <xf numFmtId="4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1" fillId="0" borderId="18" xfId="0" applyNumberFormat="1" applyFont="1" applyBorder="1" applyAlignment="1">
      <alignment/>
    </xf>
    <xf numFmtId="9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1" fontId="0" fillId="0" borderId="0" xfId="0" applyNumberFormat="1" applyFill="1" applyBorder="1" applyAlignment="1">
      <alignment/>
    </xf>
    <xf numFmtId="4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6" borderId="0" xfId="0" applyFill="1" applyAlignment="1">
      <alignment/>
    </xf>
    <xf numFmtId="0" fontId="0" fillId="36" borderId="24" xfId="0" applyFill="1" applyBorder="1" applyAlignment="1">
      <alignment/>
    </xf>
    <xf numFmtId="9" fontId="0" fillId="34" borderId="0" xfId="0" applyNumberFormat="1" applyFill="1" applyAlignment="1">
      <alignment/>
    </xf>
    <xf numFmtId="9" fontId="0" fillId="35" borderId="0" xfId="0" applyNumberFormat="1" applyFill="1" applyAlignment="1">
      <alignment/>
    </xf>
    <xf numFmtId="9" fontId="0" fillId="36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24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3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9" fontId="1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2" max="2" width="7.28125" style="0" bestFit="1" customWidth="1"/>
    <col min="3" max="3" width="22.57421875" style="0" bestFit="1" customWidth="1"/>
    <col min="4" max="4" width="22.57421875" style="43" customWidth="1"/>
    <col min="5" max="5" width="19.57421875" style="0" bestFit="1" customWidth="1"/>
    <col min="6" max="6" width="16.00390625" style="0" customWidth="1"/>
    <col min="7" max="7" width="11.57421875" style="0" customWidth="1"/>
    <col min="8" max="8" width="11.57421875" style="0" bestFit="1" customWidth="1"/>
    <col min="9" max="9" width="10.7109375" style="0" customWidth="1"/>
  </cols>
  <sheetData>
    <row r="2" ht="12.75">
      <c r="B2" s="37" t="s">
        <v>36</v>
      </c>
    </row>
    <row r="4" ht="13.5" thickBot="1"/>
    <row r="5" spans="2:9" ht="64.5" thickTop="1">
      <c r="B5" s="19" t="s">
        <v>0</v>
      </c>
      <c r="C5" s="1" t="s">
        <v>1</v>
      </c>
      <c r="D5" s="1" t="s">
        <v>34</v>
      </c>
      <c r="E5" s="1" t="s">
        <v>2</v>
      </c>
      <c r="F5" s="1" t="s">
        <v>9</v>
      </c>
      <c r="G5" s="20" t="s">
        <v>10</v>
      </c>
      <c r="H5" s="20" t="s">
        <v>8</v>
      </c>
      <c r="I5" s="21" t="s">
        <v>11</v>
      </c>
    </row>
    <row r="6" spans="2:9" ht="13.5" thickBot="1">
      <c r="B6" s="2" t="s">
        <v>3</v>
      </c>
      <c r="C6" s="3"/>
      <c r="D6" s="3"/>
      <c r="E6" s="3"/>
      <c r="F6" s="3"/>
      <c r="G6" s="4" t="s">
        <v>4</v>
      </c>
      <c r="H6" s="4" t="s">
        <v>4</v>
      </c>
      <c r="I6" s="16" t="s">
        <v>5</v>
      </c>
    </row>
    <row r="7" spans="2:9" ht="12.75">
      <c r="B7" s="5" t="s">
        <v>6</v>
      </c>
      <c r="C7" s="6" t="s">
        <v>12</v>
      </c>
      <c r="D7" s="44">
        <v>29447445</v>
      </c>
      <c r="E7" s="6" t="s">
        <v>13</v>
      </c>
      <c r="F7" s="7">
        <v>42004</v>
      </c>
      <c r="G7" s="8">
        <v>243408</v>
      </c>
      <c r="H7" s="8">
        <v>95300</v>
      </c>
      <c r="I7" s="17">
        <f>H7/G7</f>
        <v>0.39152369683823046</v>
      </c>
    </row>
    <row r="8" spans="2:9" ht="12.75">
      <c r="B8" s="5" t="s">
        <v>6</v>
      </c>
      <c r="C8" s="47" t="s">
        <v>35</v>
      </c>
      <c r="D8" s="44">
        <v>1995405</v>
      </c>
      <c r="E8" s="6" t="s">
        <v>31</v>
      </c>
      <c r="F8" s="7">
        <v>42004</v>
      </c>
      <c r="G8" s="8">
        <v>49200</v>
      </c>
      <c r="H8" s="8">
        <v>22500</v>
      </c>
      <c r="I8" s="17">
        <f>H8/G8</f>
        <v>0.4573170731707317</v>
      </c>
    </row>
    <row r="9" spans="2:9" ht="12.75">
      <c r="B9" s="5" t="s">
        <v>32</v>
      </c>
      <c r="C9" s="6" t="s">
        <v>33</v>
      </c>
      <c r="D9" s="44"/>
      <c r="E9" s="6"/>
      <c r="F9" s="7">
        <v>41943</v>
      </c>
      <c r="G9" s="8">
        <v>55400</v>
      </c>
      <c r="H9" s="8">
        <v>49700</v>
      </c>
      <c r="I9" s="17">
        <f>H9/G9</f>
        <v>0.8971119133574007</v>
      </c>
    </row>
    <row r="10" spans="2:9" ht="12.75">
      <c r="B10" s="5"/>
      <c r="C10" s="6"/>
      <c r="D10" s="44"/>
      <c r="E10" s="6"/>
      <c r="F10" s="7"/>
      <c r="G10" s="8"/>
      <c r="H10" s="8"/>
      <c r="I10" s="17"/>
    </row>
    <row r="11" spans="2:9" ht="12.75">
      <c r="B11" s="5"/>
      <c r="C11" s="6"/>
      <c r="D11" s="44"/>
      <c r="E11" s="6"/>
      <c r="F11" s="7"/>
      <c r="G11" s="8"/>
      <c r="H11" s="8"/>
      <c r="I11" s="17"/>
    </row>
    <row r="12" spans="2:9" ht="12.75">
      <c r="B12" s="5"/>
      <c r="C12" s="6"/>
      <c r="D12" s="44"/>
      <c r="E12" s="6"/>
      <c r="F12" s="7"/>
      <c r="G12" s="8"/>
      <c r="H12" s="8"/>
      <c r="I12" s="17"/>
    </row>
    <row r="13" spans="2:9" ht="12.75">
      <c r="B13" s="5"/>
      <c r="C13" s="6"/>
      <c r="D13" s="44"/>
      <c r="E13" s="6"/>
      <c r="F13" s="7"/>
      <c r="G13" s="8"/>
      <c r="H13" s="8"/>
      <c r="I13" s="17"/>
    </row>
    <row r="14" spans="2:9" ht="13.5" thickBot="1">
      <c r="B14" s="9"/>
      <c r="C14" s="10"/>
      <c r="D14" s="45"/>
      <c r="E14" s="10"/>
      <c r="F14" s="11"/>
      <c r="G14" s="12"/>
      <c r="H14" s="12"/>
      <c r="I14" s="18"/>
    </row>
    <row r="15" spans="2:9" ht="13.5" thickBot="1">
      <c r="B15" s="13"/>
      <c r="C15" s="41" t="s">
        <v>7</v>
      </c>
      <c r="D15" s="46"/>
      <c r="E15" s="14"/>
      <c r="F15" s="14"/>
      <c r="G15" s="15">
        <f>SUM(G7:G14)</f>
        <v>348008</v>
      </c>
      <c r="H15" s="15">
        <f>SUM(H7:H14)</f>
        <v>167500</v>
      </c>
      <c r="I15" s="42">
        <f>H15/G15</f>
        <v>0.48131077446495485</v>
      </c>
    </row>
    <row r="16" ht="13.5" thickTop="1"/>
    <row r="17" ht="12.75">
      <c r="H17" s="22"/>
    </row>
    <row r="19" ht="12.75">
      <c r="H19" s="23"/>
    </row>
    <row r="43" ht="13.5" thickBot="1">
      <c r="F43" s="27"/>
    </row>
    <row r="44" ht="13.5" thickTop="1"/>
  </sheetData>
  <sheetProtection/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&amp;L&amp;"Tahoma,Tučné"&amp;12Usnesení č. 11/970 - Příloha č. 1 &amp;"Tahoma,Obyčejné"
Počet stran přílohy:1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Q66"/>
  <sheetViews>
    <sheetView zoomScalePageLayoutView="0" workbookViewId="0" topLeftCell="A18">
      <selection activeCell="K33" sqref="K25:K33"/>
    </sheetView>
  </sheetViews>
  <sheetFormatPr defaultColWidth="9.140625" defaultRowHeight="12.75"/>
  <cols>
    <col min="9" max="9" width="9.28125" style="0" bestFit="1" customWidth="1"/>
    <col min="10" max="10" width="13.421875" style="38" bestFit="1" customWidth="1"/>
    <col min="11" max="12" width="12.140625" style="0" bestFit="1" customWidth="1"/>
    <col min="13" max="13" width="12.28125" style="38" bestFit="1" customWidth="1"/>
    <col min="14" max="14" width="13.421875" style="0" bestFit="1" customWidth="1"/>
  </cols>
  <sheetData>
    <row r="10" spans="2:3" ht="12.75">
      <c r="B10">
        <v>2013</v>
      </c>
      <c r="C10" t="s">
        <v>14</v>
      </c>
    </row>
    <row r="11" ht="12.75">
      <c r="C11" t="s">
        <v>15</v>
      </c>
    </row>
    <row r="12" ht="12.75">
      <c r="C12" t="s">
        <v>16</v>
      </c>
    </row>
    <row r="13" ht="12.75">
      <c r="C13" t="s">
        <v>17</v>
      </c>
    </row>
    <row r="14" ht="12.75">
      <c r="C14" t="s">
        <v>18</v>
      </c>
    </row>
    <row r="15" ht="12.75">
      <c r="C15" t="s">
        <v>19</v>
      </c>
    </row>
    <row r="16" ht="12.75">
      <c r="C16" t="s">
        <v>20</v>
      </c>
    </row>
    <row r="17" spans="2:4" ht="12.75">
      <c r="B17" t="s">
        <v>26</v>
      </c>
      <c r="C17" t="s">
        <v>21</v>
      </c>
      <c r="D17" s="32">
        <v>0.5</v>
      </c>
    </row>
    <row r="18" spans="3:4" ht="12.75">
      <c r="C18" t="s">
        <v>22</v>
      </c>
      <c r="D18" s="25"/>
    </row>
    <row r="19" spans="3:4" ht="12.75">
      <c r="C19" t="s">
        <v>23</v>
      </c>
      <c r="D19" s="25"/>
    </row>
    <row r="20" spans="3:4" ht="12.75">
      <c r="C20" t="s">
        <v>24</v>
      </c>
      <c r="D20" s="25"/>
    </row>
    <row r="21" spans="3:4" ht="12.75">
      <c r="C21" t="s">
        <v>25</v>
      </c>
      <c r="D21" s="25"/>
    </row>
    <row r="22" spans="2:13" ht="12.75">
      <c r="B22">
        <v>2014</v>
      </c>
      <c r="C22" t="s">
        <v>14</v>
      </c>
      <c r="D22" s="25"/>
      <c r="J22" s="39" t="s">
        <v>27</v>
      </c>
      <c r="K22" s="37" t="s">
        <v>28</v>
      </c>
      <c r="L22" s="37" t="s">
        <v>29</v>
      </c>
      <c r="M22" s="39" t="s">
        <v>30</v>
      </c>
    </row>
    <row r="23" spans="3:12" ht="12.75">
      <c r="C23" t="s">
        <v>15</v>
      </c>
      <c r="D23" s="25"/>
      <c r="J23" s="38">
        <v>25900</v>
      </c>
      <c r="K23">
        <v>14000</v>
      </c>
      <c r="L23">
        <v>9300</v>
      </c>
    </row>
    <row r="24" spans="3:4" ht="12.75">
      <c r="C24" t="s">
        <v>16</v>
      </c>
      <c r="D24" s="25"/>
    </row>
    <row r="25" spans="3:14" ht="12.75">
      <c r="C25" t="s">
        <v>17</v>
      </c>
      <c r="D25" s="25"/>
      <c r="E25" s="24">
        <v>1100</v>
      </c>
      <c r="I25" s="38">
        <v>0.5</v>
      </c>
      <c r="J25" s="39">
        <f>31.4*1100/12</f>
        <v>2878.3333333333335</v>
      </c>
      <c r="K25" s="38">
        <f>14000/9</f>
        <v>1555.5555555555557</v>
      </c>
      <c r="L25" s="38">
        <f>9300/9</f>
        <v>1033.3333333333333</v>
      </c>
      <c r="M25" s="38">
        <f>J25+K25+L25</f>
        <v>5467.222222222222</v>
      </c>
      <c r="N25" s="38">
        <f>M25*I25</f>
        <v>2733.611111111111</v>
      </c>
    </row>
    <row r="26" spans="3:14" ht="12.75">
      <c r="C26" t="s">
        <v>18</v>
      </c>
      <c r="D26" s="25"/>
      <c r="E26" s="24"/>
      <c r="I26" s="38">
        <v>0.5</v>
      </c>
      <c r="J26" s="38">
        <v>2878.3333333333335</v>
      </c>
      <c r="K26" s="38">
        <v>1555.5555555555557</v>
      </c>
      <c r="L26" s="38">
        <v>1033.3333333333333</v>
      </c>
      <c r="M26" s="38">
        <v>5467.222222222222</v>
      </c>
      <c r="N26" s="38">
        <f aca="true" t="shared" si="0" ref="N26:N33">M26*I26</f>
        <v>2733.611111111111</v>
      </c>
    </row>
    <row r="27" spans="3:14" ht="12.75">
      <c r="C27" t="s">
        <v>19</v>
      </c>
      <c r="D27" s="25"/>
      <c r="E27" s="24"/>
      <c r="I27" s="38">
        <v>0.5</v>
      </c>
      <c r="J27" s="38">
        <v>2878.3333333333335</v>
      </c>
      <c r="K27" s="38">
        <v>1555.5555555555557</v>
      </c>
      <c r="L27" s="38">
        <v>1033.3333333333333</v>
      </c>
      <c r="M27" s="38">
        <v>5467.222222222222</v>
      </c>
      <c r="N27" s="38">
        <f t="shared" si="0"/>
        <v>2733.611111111111</v>
      </c>
    </row>
    <row r="28" spans="3:14" ht="12.75">
      <c r="C28" t="s">
        <v>20</v>
      </c>
      <c r="D28" s="25"/>
      <c r="E28" s="24"/>
      <c r="I28" s="38">
        <v>0.5</v>
      </c>
      <c r="J28" s="38">
        <v>2878.3333333333335</v>
      </c>
      <c r="K28" s="38">
        <v>1555.5555555555557</v>
      </c>
      <c r="L28" s="38">
        <v>1033.3333333333333</v>
      </c>
      <c r="M28" s="38">
        <v>5467.222222222222</v>
      </c>
      <c r="N28" s="38">
        <f t="shared" si="0"/>
        <v>2733.611111111111</v>
      </c>
    </row>
    <row r="29" spans="3:14" ht="12.75">
      <c r="C29" t="s">
        <v>21</v>
      </c>
      <c r="D29" s="33">
        <v>0.4</v>
      </c>
      <c r="E29" s="24"/>
      <c r="I29" s="38">
        <v>0.4</v>
      </c>
      <c r="J29" s="38">
        <v>2878.3333333333335</v>
      </c>
      <c r="K29" s="38">
        <v>1555.5555555555557</v>
      </c>
      <c r="L29" s="38">
        <v>1033.3333333333333</v>
      </c>
      <c r="M29" s="38">
        <v>5467.222222222222</v>
      </c>
      <c r="N29" s="38">
        <f t="shared" si="0"/>
        <v>2186.8888888888887</v>
      </c>
    </row>
    <row r="30" spans="3:14" ht="12.75">
      <c r="C30" t="s">
        <v>22</v>
      </c>
      <c r="D30" s="26"/>
      <c r="E30" s="24"/>
      <c r="I30" s="38">
        <v>0.4</v>
      </c>
      <c r="J30" s="38">
        <v>2878.3333333333335</v>
      </c>
      <c r="K30" s="38">
        <v>1555.5555555555557</v>
      </c>
      <c r="L30" s="38">
        <v>1033.3333333333333</v>
      </c>
      <c r="M30" s="38">
        <v>5467.222222222222</v>
      </c>
      <c r="N30" s="38">
        <f t="shared" si="0"/>
        <v>2186.8888888888887</v>
      </c>
    </row>
    <row r="31" spans="3:14" ht="12.75">
      <c r="C31" t="s">
        <v>23</v>
      </c>
      <c r="D31" s="26"/>
      <c r="E31" s="24"/>
      <c r="I31" s="38">
        <v>0.4</v>
      </c>
      <c r="J31" s="38">
        <v>2878.3333333333335</v>
      </c>
      <c r="K31" s="38">
        <v>1555.5555555555557</v>
      </c>
      <c r="L31" s="38">
        <v>1033.3333333333333</v>
      </c>
      <c r="M31" s="38">
        <v>5467.222222222222</v>
      </c>
      <c r="N31" s="38">
        <f t="shared" si="0"/>
        <v>2186.8888888888887</v>
      </c>
    </row>
    <row r="32" spans="3:14" ht="12.75">
      <c r="C32" t="s">
        <v>24</v>
      </c>
      <c r="D32" s="26"/>
      <c r="E32" s="24"/>
      <c r="I32" s="38">
        <v>0.4</v>
      </c>
      <c r="J32" s="38">
        <v>2878.3333333333335</v>
      </c>
      <c r="K32" s="38">
        <v>1555.5555555555557</v>
      </c>
      <c r="L32" s="38">
        <v>1033.3333333333333</v>
      </c>
      <c r="M32" s="38">
        <v>5467.222222222222</v>
      </c>
      <c r="N32" s="38">
        <f t="shared" si="0"/>
        <v>2186.8888888888887</v>
      </c>
    </row>
    <row r="33" spans="2:17" ht="13.5" thickBot="1">
      <c r="B33" s="27"/>
      <c r="C33" s="27" t="s">
        <v>25</v>
      </c>
      <c r="D33" s="28"/>
      <c r="E33" s="29"/>
      <c r="F33" s="27"/>
      <c r="G33" s="27"/>
      <c r="H33" s="27"/>
      <c r="I33" s="40">
        <v>0.4</v>
      </c>
      <c r="J33" s="40">
        <v>2878.3333333333335</v>
      </c>
      <c r="K33" s="40">
        <v>1555.5555555555557</v>
      </c>
      <c r="L33" s="40">
        <v>1033.3333333333333</v>
      </c>
      <c r="M33" s="40">
        <v>5467.222222222222</v>
      </c>
      <c r="N33" s="38">
        <f t="shared" si="0"/>
        <v>2186.8888888888887</v>
      </c>
      <c r="O33" s="27"/>
      <c r="P33" s="27"/>
      <c r="Q33" s="27"/>
    </row>
    <row r="34" spans="2:14" ht="13.5" thickTop="1">
      <c r="B34">
        <v>2015</v>
      </c>
      <c r="C34" t="s">
        <v>14</v>
      </c>
      <c r="D34" s="26"/>
      <c r="E34" s="24"/>
      <c r="I34" s="38"/>
      <c r="J34" s="38">
        <v>2878.3333333333335</v>
      </c>
      <c r="K34" s="38"/>
      <c r="L34" s="38"/>
      <c r="N34" s="38">
        <f>SUM(N25:N33)</f>
        <v>21868.88888888889</v>
      </c>
    </row>
    <row r="35" spans="3:14" ht="12.75">
      <c r="C35" t="s">
        <v>15</v>
      </c>
      <c r="D35" s="26"/>
      <c r="E35" s="24"/>
      <c r="I35" s="38"/>
      <c r="J35" s="38">
        <v>2878.3333333333335</v>
      </c>
      <c r="K35" s="38"/>
      <c r="L35" s="38"/>
      <c r="N35" s="38"/>
    </row>
    <row r="36" spans="3:14" ht="12.75">
      <c r="C36" t="s">
        <v>16</v>
      </c>
      <c r="D36" s="26"/>
      <c r="E36" s="24"/>
      <c r="I36" s="38"/>
      <c r="J36" s="38">
        <v>2878.3333333333335</v>
      </c>
      <c r="K36" s="38"/>
      <c r="L36" s="38"/>
      <c r="N36" s="38"/>
    </row>
    <row r="37" spans="3:5" ht="12.75">
      <c r="C37" t="s">
        <v>17</v>
      </c>
      <c r="D37" s="26"/>
      <c r="E37" s="35">
        <v>1540</v>
      </c>
    </row>
    <row r="38" spans="3:5" ht="12.75">
      <c r="C38" t="s">
        <v>18</v>
      </c>
      <c r="D38" s="26"/>
      <c r="E38" s="35"/>
    </row>
    <row r="39" spans="3:5" ht="12.75">
      <c r="C39" t="s">
        <v>19</v>
      </c>
      <c r="D39" s="26"/>
      <c r="E39" s="35"/>
    </row>
    <row r="40" spans="3:5" ht="12.75">
      <c r="C40" t="s">
        <v>20</v>
      </c>
      <c r="D40" s="26"/>
      <c r="E40" s="35"/>
    </row>
    <row r="41" spans="3:5" ht="12.75">
      <c r="C41" t="s">
        <v>21</v>
      </c>
      <c r="D41" s="34">
        <v>0.3</v>
      </c>
      <c r="E41" s="35"/>
    </row>
    <row r="42" spans="3:5" ht="12.75">
      <c r="C42" t="s">
        <v>22</v>
      </c>
      <c r="D42" s="30"/>
      <c r="E42" s="35"/>
    </row>
    <row r="43" spans="3:5" ht="12.75">
      <c r="C43" t="s">
        <v>23</v>
      </c>
      <c r="D43" s="30"/>
      <c r="E43" s="35"/>
    </row>
    <row r="44" spans="3:5" ht="12.75">
      <c r="C44" t="s">
        <v>24</v>
      </c>
      <c r="D44" s="30"/>
      <c r="E44" s="35"/>
    </row>
    <row r="45" spans="2:12" ht="13.5" thickBot="1">
      <c r="B45" s="27"/>
      <c r="C45" s="27" t="s">
        <v>25</v>
      </c>
      <c r="D45" s="31"/>
      <c r="E45" s="36"/>
      <c r="F45" s="27"/>
      <c r="G45" s="27"/>
      <c r="H45" s="27"/>
      <c r="I45" s="27"/>
      <c r="J45" s="40"/>
      <c r="K45" s="27"/>
      <c r="L45" s="27"/>
    </row>
    <row r="46" spans="2:5" ht="13.5" thickTop="1">
      <c r="B46">
        <v>2016</v>
      </c>
      <c r="C46" t="s">
        <v>14</v>
      </c>
      <c r="D46" s="30"/>
      <c r="E46" s="35"/>
    </row>
    <row r="47" spans="3:5" ht="12.75">
      <c r="C47" t="s">
        <v>15</v>
      </c>
      <c r="D47" s="30"/>
      <c r="E47" s="35"/>
    </row>
    <row r="48" spans="3:5" ht="12.75">
      <c r="C48" t="s">
        <v>16</v>
      </c>
      <c r="D48" s="30"/>
      <c r="E48" s="35"/>
    </row>
    <row r="49" spans="3:5" ht="12.75">
      <c r="C49" t="s">
        <v>17</v>
      </c>
      <c r="D49" s="30"/>
      <c r="E49">
        <v>1760</v>
      </c>
    </row>
    <row r="50" spans="3:4" ht="12.75">
      <c r="C50" t="s">
        <v>18</v>
      </c>
      <c r="D50" s="30"/>
    </row>
    <row r="51" spans="3:4" ht="12.75">
      <c r="C51" t="s">
        <v>19</v>
      </c>
      <c r="D51" s="30"/>
    </row>
    <row r="52" spans="3:4" ht="12.75">
      <c r="C52" t="s">
        <v>20</v>
      </c>
      <c r="D52" s="30"/>
    </row>
    <row r="53" ht="12.75">
      <c r="C53" t="s">
        <v>21</v>
      </c>
    </row>
    <row r="54" ht="12.75">
      <c r="C54" t="s">
        <v>22</v>
      </c>
    </row>
    <row r="55" ht="12.75">
      <c r="C55" t="s">
        <v>23</v>
      </c>
    </row>
    <row r="56" ht="12.75">
      <c r="C56" t="s">
        <v>24</v>
      </c>
    </row>
    <row r="57" spans="2:13" ht="13.5" thickBot="1">
      <c r="B57" s="27"/>
      <c r="C57" s="27" t="s">
        <v>25</v>
      </c>
      <c r="D57" s="27"/>
      <c r="E57" s="27"/>
      <c r="F57" s="27"/>
      <c r="G57" s="27"/>
      <c r="H57" s="27"/>
      <c r="I57" s="27"/>
      <c r="J57" s="40"/>
      <c r="K57" s="27"/>
      <c r="L57" s="27"/>
      <c r="M57" s="40"/>
    </row>
    <row r="58" spans="2:3" ht="13.5" thickTop="1">
      <c r="B58">
        <v>2017</v>
      </c>
      <c r="C58" t="s">
        <v>14</v>
      </c>
    </row>
    <row r="59" ht="12.75">
      <c r="C59" t="s">
        <v>15</v>
      </c>
    </row>
    <row r="60" ht="12.75">
      <c r="C60" t="s">
        <v>16</v>
      </c>
    </row>
    <row r="61" ht="12.75">
      <c r="C61" t="s">
        <v>17</v>
      </c>
    </row>
    <row r="62" ht="12.75">
      <c r="C62" t="s">
        <v>18</v>
      </c>
    </row>
    <row r="63" ht="12.75">
      <c r="C63" t="s">
        <v>19</v>
      </c>
    </row>
    <row r="64" ht="12.75">
      <c r="C64" t="s">
        <v>20</v>
      </c>
    </row>
    <row r="65" ht="12.75">
      <c r="C65" t="s">
        <v>21</v>
      </c>
    </row>
    <row r="66" ht="12.75">
      <c r="C66" t="s"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Dračková Renáta</cp:lastModifiedBy>
  <cp:lastPrinted>2014-09-15T12:15:32Z</cp:lastPrinted>
  <dcterms:created xsi:type="dcterms:W3CDTF">2013-11-08T12:28:43Z</dcterms:created>
  <dcterms:modified xsi:type="dcterms:W3CDTF">2014-09-15T12:16:07Z</dcterms:modified>
  <cp:category/>
  <cp:version/>
  <cp:contentType/>
  <cp:contentStatus/>
</cp:coreProperties>
</file>