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1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25" windowWidth="18780" windowHeight="11955"/>
  </bookViews>
  <sheets>
    <sheet name="Výdaje - běžné 1" sheetId="1" r:id="rId1"/>
    <sheet name="Výdaje - běžné 2" sheetId="2" r:id="rId2"/>
    <sheet name="Výdaje - běžné 3" sheetId="3" r:id="rId3"/>
    <sheet name="Výdaje - kapitálové" sheetId="4" r:id="rId4"/>
  </sheets>
  <definedNames>
    <definedName name="Z_E6C6CE4A_6B47_47B3_A80C_C12DB7F6D976_.wvu.Rows" localSheetId="0" hidden="1">'Výdaje - běžné 1'!$1:$1,'Výdaje - běžné 1'!$872:$872</definedName>
    <definedName name="Z_E6C6CE4A_6B47_47B3_A80C_C12DB7F6D976_.wvu.Rows" localSheetId="1" hidden="1">'Výdaje - běžné 2'!$1:$1</definedName>
    <definedName name="Z_E6C6CE4A_6B47_47B3_A80C_C12DB7F6D976_.wvu.Rows" localSheetId="2" hidden="1">'Výdaje - běžné 3'!$1:$1</definedName>
    <definedName name="Z_E6C6CE4A_6B47_47B3_A80C_C12DB7F6D976_.wvu.Rows" localSheetId="3" hidden="1">'Výdaje - kapitálové'!$1:$1</definedName>
    <definedName name="Z_EFAD90BE_EFFB_4F0D_9A95_6915124B8751_.wvu.Rows" localSheetId="0" hidden="1">'Výdaje - běžné 1'!$1:$1,'Výdaje - běžné 1'!$872:$872</definedName>
    <definedName name="Z_EFAD90BE_EFFB_4F0D_9A95_6915124B8751_.wvu.Rows" localSheetId="1" hidden="1">'Výdaje - běžné 2'!$1:$1</definedName>
    <definedName name="Z_EFAD90BE_EFFB_4F0D_9A95_6915124B8751_.wvu.Rows" localSheetId="2" hidden="1">'Výdaje - běžné 3'!$1:$1</definedName>
    <definedName name="Z_EFAD90BE_EFFB_4F0D_9A95_6915124B8751_.wvu.Rows" localSheetId="3" hidden="1">'Výdaje - kapitálové'!$1:$1</definedName>
  </definedNames>
  <calcPr calcId="144525"/>
  <customWorkbookViews>
    <customWorkbookView name="Metelka Tomáš – osobní zobrazení" guid="{E6C6CE4A-6B47-47B3-A80C-C12DB7F6D976}" mergeInterval="0" personalView="1" maximized="1" windowWidth="1276" windowHeight="814" activeSheetId="1"/>
  </customWorkbookViews>
</workbook>
</file>

<file path=xl/calcChain.xml><?xml version="1.0" encoding="utf-8"?>
<calcChain xmlns="http://schemas.openxmlformats.org/spreadsheetml/2006/main">
  <c r="E342" i="4" l="1"/>
  <c r="E357" i="4" s="1"/>
  <c r="E362" i="4" s="1"/>
  <c r="E335" i="4"/>
  <c r="E322" i="4"/>
  <c r="E316" i="4"/>
  <c r="E304" i="4"/>
  <c r="E298" i="4"/>
  <c r="E293" i="4"/>
  <c r="E288" i="4"/>
  <c r="E261" i="4"/>
  <c r="E256" i="4"/>
  <c r="E244" i="4"/>
  <c r="E237" i="4"/>
  <c r="E231" i="4"/>
  <c r="E221" i="4"/>
  <c r="E216" i="4"/>
  <c r="E203" i="4"/>
  <c r="E196" i="4"/>
  <c r="E191" i="4"/>
  <c r="E182" i="4"/>
  <c r="E175" i="4"/>
  <c r="E158" i="4"/>
  <c r="E153" i="4"/>
  <c r="E148" i="4"/>
  <c r="E143" i="4"/>
  <c r="E136" i="4"/>
  <c r="E129" i="4"/>
  <c r="E118" i="4"/>
  <c r="E98" i="4"/>
  <c r="E79" i="4"/>
  <c r="E72" i="4"/>
  <c r="E62" i="4"/>
  <c r="E57" i="4"/>
  <c r="E43" i="4"/>
  <c r="E38" i="4"/>
  <c r="E19" i="4"/>
  <c r="E11" i="4"/>
  <c r="E38" i="3"/>
  <c r="E33" i="3"/>
  <c r="E28" i="3"/>
  <c r="E20" i="3"/>
  <c r="E10" i="3"/>
  <c r="E5" i="3"/>
  <c r="F43" i="2"/>
  <c r="E43" i="2"/>
  <c r="F6" i="2"/>
  <c r="E6" i="2"/>
  <c r="E863" i="1"/>
  <c r="E857" i="1"/>
  <c r="E849" i="1"/>
  <c r="E841" i="1"/>
  <c r="E836" i="1"/>
  <c r="E831" i="1"/>
  <c r="E820" i="1"/>
  <c r="E806" i="1"/>
  <c r="E801" i="1"/>
  <c r="E787" i="1"/>
  <c r="E777" i="1"/>
  <c r="E770" i="1"/>
  <c r="E750" i="1"/>
  <c r="E745" i="1"/>
  <c r="E733" i="1"/>
  <c r="E726" i="1"/>
  <c r="E719" i="1"/>
  <c r="E714" i="1"/>
  <c r="E708" i="1"/>
  <c r="E703" i="1"/>
  <c r="E698" i="1"/>
  <c r="E691" i="1"/>
  <c r="E686" i="1"/>
  <c r="E676" i="1"/>
  <c r="E659" i="1"/>
  <c r="E646" i="1"/>
  <c r="E641" i="1"/>
  <c r="E635" i="1"/>
  <c r="E628" i="1"/>
  <c r="E619" i="1"/>
  <c r="E613" i="1"/>
  <c r="E608" i="1"/>
  <c r="E571" i="1"/>
  <c r="E552" i="1"/>
  <c r="E544" i="1"/>
  <c r="E526" i="1"/>
  <c r="E521" i="1"/>
  <c r="E513" i="1"/>
  <c r="E500" i="1"/>
  <c r="E495" i="1"/>
  <c r="E487" i="1"/>
  <c r="E462" i="1"/>
  <c r="E451" i="1"/>
  <c r="E436" i="1"/>
  <c r="E428" i="1"/>
  <c r="E423" i="1"/>
  <c r="E416" i="1"/>
  <c r="E410" i="1"/>
  <c r="E405" i="1"/>
  <c r="E396" i="1"/>
  <c r="E387" i="1"/>
  <c r="E368" i="1"/>
  <c r="E358" i="1"/>
  <c r="E344" i="1"/>
  <c r="E336" i="1"/>
  <c r="E303" i="1"/>
  <c r="E298" i="1"/>
  <c r="E292" i="1"/>
  <c r="E287" i="1"/>
  <c r="E282" i="1"/>
  <c r="E277" i="1"/>
  <c r="E272" i="1"/>
  <c r="E267" i="1"/>
  <c r="E262" i="1"/>
  <c r="E257" i="1"/>
  <c r="E252" i="1"/>
  <c r="E247" i="1"/>
  <c r="E240" i="1"/>
  <c r="E228" i="1"/>
  <c r="E210" i="1"/>
  <c r="E191" i="1"/>
  <c r="E186" i="1"/>
  <c r="E179" i="1"/>
  <c r="E174" i="1"/>
  <c r="E157" i="1"/>
  <c r="E146" i="1"/>
  <c r="E141" i="1"/>
  <c r="E136" i="1"/>
  <c r="E131" i="1"/>
  <c r="E123" i="1"/>
  <c r="E99" i="1"/>
  <c r="E94" i="1"/>
  <c r="E83" i="1"/>
  <c r="E49" i="1"/>
  <c r="E39" i="1"/>
  <c r="E34" i="1"/>
  <c r="E21" i="1"/>
  <c r="E14" i="1"/>
  <c r="E872" i="1" s="1"/>
  <c r="E43" i="3" s="1"/>
  <c r="E361" i="4" s="1"/>
  <c r="E365" i="4" l="1"/>
</calcChain>
</file>

<file path=xl/sharedStrings.xml><?xml version="1.0" encoding="utf-8"?>
<sst xmlns="http://schemas.openxmlformats.org/spreadsheetml/2006/main" count="2135" uniqueCount="712">
  <si>
    <t>C1. BĚŽNÉ VÝDAJE</t>
  </si>
  <si>
    <t>Moravskoslezského kraje na rok 2015</t>
  </si>
  <si>
    <t>Skupina 1 - ZEMĚDĚLSTVÍ, LESNÍ HOSPODÁŘSTVÍ A RYBÁŘSTVÍ</t>
  </si>
  <si>
    <t>Paragraf</t>
  </si>
  <si>
    <t>Položka</t>
  </si>
  <si>
    <t>Název</t>
  </si>
  <si>
    <t>Schválený rozpočet v tis. Kč</t>
  </si>
  <si>
    <t>1019</t>
  </si>
  <si>
    <t>Ostatní zemědělská a potravinářská činnost
a rozvoj</t>
  </si>
  <si>
    <t>5222</t>
  </si>
  <si>
    <t>Neinvestiční transfery spolkům</t>
  </si>
  <si>
    <t>5229</t>
  </si>
  <si>
    <t>Ostatní neinvestiční transfery neziskovým a podobným organizacím</t>
  </si>
  <si>
    <t>Propagace v oblasti zemědělství</t>
  </si>
  <si>
    <t>Podpora včelařství v Moravskoslezském kraji</t>
  </si>
  <si>
    <t>1039</t>
  </si>
  <si>
    <t>Ostatní záležitosti lesního hospodářství</t>
  </si>
  <si>
    <t>Neinvestiční transfery nefinančním podnikatelským subjektům - právnickým osobám</t>
  </si>
  <si>
    <t>Neinvestiční transfery obcím</t>
  </si>
  <si>
    <t>5493</t>
  </si>
  <si>
    <t>Účelové neinvestiční transfery fyzickým osobám</t>
  </si>
  <si>
    <t>Dotační program - Podpora hospodaření v lesích v Moravskoslezském kraji</t>
  </si>
  <si>
    <t>Skupina 2 - PRŮMYSLOVÁ A OSTATNÍ ODVĚTVÍ HOSPODÁŘSTVÍ</t>
  </si>
  <si>
    <t>2115</t>
  </si>
  <si>
    <t>Úspora energie a obnovitelné zdroje</t>
  </si>
  <si>
    <t>5331</t>
  </si>
  <si>
    <t>Neinvestiční příspěvky zřízeným příspěvkovým organizacím</t>
  </si>
  <si>
    <t>Příspěvek na provoz příspěvkové organizaci v odvětví životního prostředí  (Moravskoslezské energetické centrum, příspěvková organizace, Ostrava)</t>
  </si>
  <si>
    <t>2141</t>
  </si>
  <si>
    <t>Vnitřní obchod</t>
  </si>
  <si>
    <t>5136</t>
  </si>
  <si>
    <t>Knihy, učební pomůcky a tisk</t>
  </si>
  <si>
    <t>5139</t>
  </si>
  <si>
    <t>Nákup materiálu jinde nezařazený</t>
  </si>
  <si>
    <t>5164</t>
  </si>
  <si>
    <t>Nájemné</t>
  </si>
  <si>
    <t>5169</t>
  </si>
  <si>
    <t>Nákup ostatních služeb</t>
  </si>
  <si>
    <t>5175</t>
  </si>
  <si>
    <t>Pohoštění</t>
  </si>
  <si>
    <t>Propagace kraje a prezentační předměty</t>
  </si>
  <si>
    <t>Podpora rozvojových aktivit v oblasti regionálního rozvoje</t>
  </si>
  <si>
    <t>2143</t>
  </si>
  <si>
    <t>Cestovní ruch</t>
  </si>
  <si>
    <t>5137</t>
  </si>
  <si>
    <t>Drobný hmotný dlouhodobý majetek</t>
  </si>
  <si>
    <t>5166</t>
  </si>
  <si>
    <t>Konzultační, poradenské a právní služby</t>
  </si>
  <si>
    <t>5168</t>
  </si>
  <si>
    <t>Zpracování dat a služby související s informačními
a komunikačními technologiemi</t>
  </si>
  <si>
    <t>5173</t>
  </si>
  <si>
    <t>Cestovné (tuzemské i zahraniční)</t>
  </si>
  <si>
    <t>5213</t>
  </si>
  <si>
    <t>5221</t>
  </si>
  <si>
    <t>Neinvestiční transfery obecně prospěšným společnostem</t>
  </si>
  <si>
    <t>5321</t>
  </si>
  <si>
    <t>5323</t>
  </si>
  <si>
    <t>Neinvestiční transfery krajům</t>
  </si>
  <si>
    <t>Služby pro informační systém Beskydská a Jesenická magistrála</t>
  </si>
  <si>
    <t>Podpora významných akcí cestovního ruchu</t>
  </si>
  <si>
    <t>Činnosti společnosti Moravian Silesian Tourism, s.r.o.</t>
  </si>
  <si>
    <t>Rozvojové aktivity v cestovním ruchu</t>
  </si>
  <si>
    <t>Turistické značení</t>
  </si>
  <si>
    <t>Dotace zájmovému sdružení právnických osob Dolní oblast VÍTKOVICE</t>
  </si>
  <si>
    <t>Propagace MS v hokeji 2015</t>
  </si>
  <si>
    <t>Prezentace kraje na výstavě EXPO 2015</t>
  </si>
  <si>
    <t>Dotační program - Úprava lyžařských běžeckých tras v Moravskoslezském kraji</t>
  </si>
  <si>
    <t>Dotační program - Podpora turistických informačních center
v Moravskoslezském kraji</t>
  </si>
  <si>
    <t>Dotační program - Podpora turistických oblastí v Moravskoslezském kraji</t>
  </si>
  <si>
    <t>Dotační program - Program na podporu technických atraktivit</t>
  </si>
  <si>
    <t>Dotační program – Podpora systému destinačního managementu turistických oblastí</t>
  </si>
  <si>
    <t>Moravskoslezský kraj - kraj plný zážitků III</t>
  </si>
  <si>
    <t>Jak šmakuje Moravskoslezsko</t>
  </si>
  <si>
    <t>Cestuj a poznávej Moravskoslezský kraj - s chutí</t>
  </si>
  <si>
    <t>2191</t>
  </si>
  <si>
    <t>Mezinárodní spolupráce v průmyslu, stavebnictví, obchodu a službách</t>
  </si>
  <si>
    <t>5194</t>
  </si>
  <si>
    <t>Věcné dary</t>
  </si>
  <si>
    <t>5511</t>
  </si>
  <si>
    <t>Neinvestiční transfery mezinárodním organizacím</t>
  </si>
  <si>
    <t>Mezinárodní spolupráce</t>
  </si>
  <si>
    <t>Příspěvky mezinárodním organizacím</t>
  </si>
  <si>
    <t>2199</t>
  </si>
  <si>
    <t>Záležitosti průmyslu, stavebnictví, obchodu a služeb jinde nezařazené</t>
  </si>
  <si>
    <t>Podpora akcí celokrajského významu</t>
  </si>
  <si>
    <t>2212</t>
  </si>
  <si>
    <t>Silnice</t>
  </si>
  <si>
    <t>5171</t>
  </si>
  <si>
    <t>Opravy a udržování</t>
  </si>
  <si>
    <t>5363</t>
  </si>
  <si>
    <t>Úhrada sankcí jiným rozpočtům</t>
  </si>
  <si>
    <t>Silnice II/452 Bruntál - Mezina</t>
  </si>
  <si>
    <t>Silnice II/462 Vítkov - Větřkovice</t>
  </si>
  <si>
    <t>Silnice 2013 - I. etapa</t>
  </si>
  <si>
    <t>Silnice 2013 - IV. etapa</t>
  </si>
  <si>
    <t>Silnice 2014 - I. etapa</t>
  </si>
  <si>
    <t>Silnice 2014 - II. etapa</t>
  </si>
  <si>
    <t>Silnice 2014 - III. etapa</t>
  </si>
  <si>
    <t>Silnice 2014 - IV. etapa</t>
  </si>
  <si>
    <t>Silnice 2014 - V. etapa</t>
  </si>
  <si>
    <t>Silnice 2014 - VI. etapa</t>
  </si>
  <si>
    <t>Silnice 2015 - 7 staveb</t>
  </si>
  <si>
    <t>Silnice 2015 - Mariánskohorská</t>
  </si>
  <si>
    <t>Sankce za stanovení technického kvalifikačního kritéria pro obalovny v rámci procesu veřejných zakázek</t>
  </si>
  <si>
    <t>Souvislé opravy silnic II. a III. tříd (Správa silnic Moravskoslezského kraje, příspěvková organizace, Ostrava)</t>
  </si>
  <si>
    <t>Protihluková opatření na silnicích II. a III. tříd (Správa silnic Moravskoslezského kraje, příspěvková organizace, Ostrava)</t>
  </si>
  <si>
    <t>Příspěvek na provoz příspěvkové organizaci v odvětví dopravy (Správa silnic Moravskoslezského kraje, příspěvková organizace, Ostrava)</t>
  </si>
  <si>
    <t>Výdaje související s vrácením finančních prostředků z uzavřených smluv
o budoucích smlouvách o zřízení věcného břemene (Správa silnic Moravskoslezského kraje, příspěvková organizace, Ostrava) - příspěvek
na provoz</t>
  </si>
  <si>
    <t>2221</t>
  </si>
  <si>
    <t>Provoz veřejné silniční dopravy</t>
  </si>
  <si>
    <t>5193</t>
  </si>
  <si>
    <t>Výdaje na dopravní územní obslužnost</t>
  </si>
  <si>
    <t>Dopravní obslužnost - linková doprava</t>
  </si>
  <si>
    <t>Ostatní výdaje v odvětví dopravy</t>
  </si>
  <si>
    <t>2223</t>
  </si>
  <si>
    <t>Bezpečnost silničního provozu</t>
  </si>
  <si>
    <t>5339</t>
  </si>
  <si>
    <t>Neinvestiční transfery cizím příspěvkovým organizacím</t>
  </si>
  <si>
    <t>2241</t>
  </si>
  <si>
    <t>Železniční dráhy</t>
  </si>
  <si>
    <t>Provozování železniční dráhy</t>
  </si>
  <si>
    <t>2242</t>
  </si>
  <si>
    <t>Provoz veřejné železniční dopravy</t>
  </si>
  <si>
    <t>Dopravní obslužnost - drážní doprava</t>
  </si>
  <si>
    <t>2251</t>
  </si>
  <si>
    <t>Letiště</t>
  </si>
  <si>
    <t>Zajištění hasičské záchranné služby, bezpečnosti a ostrahy letiště</t>
  </si>
  <si>
    <t>Letiště Leoše Janáčka Ostrava, kolejové napojení</t>
  </si>
  <si>
    <t>Letiště Leoše Janáčka Ostrava, integrované výjezdové centrum</t>
  </si>
  <si>
    <t>Letiště Leoše Janáčka Ostrava, ostatní zpevněné plochy - světlotechnika</t>
  </si>
  <si>
    <t>2299</t>
  </si>
  <si>
    <t>Ostatní záležitosti v dopravě</t>
  </si>
  <si>
    <t>Zpracování dat a služby související s informačními a komunikačními technologiemi</t>
  </si>
  <si>
    <t>Technická údržba, podpora a služby k software v odvětví dopravy</t>
  </si>
  <si>
    <t>Konference Transport</t>
  </si>
  <si>
    <t>Činnosti zajišťované obchodní společností Koordinátor ODIS, s.r.o.</t>
  </si>
  <si>
    <t>Akční plán snižování hluku pro okolí hlavních pozemních komunikací</t>
  </si>
  <si>
    <t>Skupina 3 - SLUŽBY PRO OBYVATELSTVO</t>
  </si>
  <si>
    <t>3112</t>
  </si>
  <si>
    <t>Speciální předškolní zařízení</t>
  </si>
  <si>
    <t>Příspěvek na provoz příspěvkovým organizacím v odvětví školství</t>
  </si>
  <si>
    <t>3114</t>
  </si>
  <si>
    <t>Speciální základní školy</t>
  </si>
  <si>
    <t>Zateplení Základní školy v Ostravě-Zábřehu na ul. Kpt. Vajdy</t>
  </si>
  <si>
    <t>3119</t>
  </si>
  <si>
    <t>Ostatní záležitosti předškolní výchovy a základního vzdělávání</t>
  </si>
  <si>
    <t>Podpora vzdělávání žáků se speciálními vzdělávacími potřebami</t>
  </si>
  <si>
    <t>3121</t>
  </si>
  <si>
    <t>Gymnázia</t>
  </si>
  <si>
    <t>Modernizace, rekonstrukce a výstavba sportovišť vzdělávacích zařízení II</t>
  </si>
  <si>
    <t>Modernizace, rekonstrukce a výstavba sportovišť vzdělávacích zařízení IV</t>
  </si>
  <si>
    <t>Modernizace, rekonstrukce a výstavba sportovišť vzdělávacích zařízení V</t>
  </si>
  <si>
    <t>Přírodovědné laboratoře v gymnáziích</t>
  </si>
  <si>
    <t>Zateplení areálu Gymnázia a Střední průmyslové školy elektrotechniky
a informatiky ve Frenštátě pod Radhoštěm na ul. Křižíkova</t>
  </si>
  <si>
    <t>Zateplení Matičního gymnázia v Ostravě</t>
  </si>
  <si>
    <t>Gymnázium a Střední odborná škola, Rýmařov, příspěvková organizace (budova gymnázia s přístavbou a budova tělocvičny)</t>
  </si>
  <si>
    <t>Zateplení Gymnázia Havířov-Podlesí</t>
  </si>
  <si>
    <t>Zateplení Sportovního gymnázia Dany a Emila Zátopkových v Ostravě</t>
  </si>
  <si>
    <t>Zateplení Gymnázia v Ostravě-Zábřehu na ul. Volgogradská</t>
  </si>
  <si>
    <t>Zateplení Gymnázia Mikuláše Koperníka v Bílovci</t>
  </si>
  <si>
    <t>Oprava vnitřních rozvodů vody a sociálních zařízení (Gymnázium a Střední odborná škola, Nový Jičín, příspěvková organizace)</t>
  </si>
  <si>
    <t>3122</t>
  </si>
  <si>
    <t>Střední odborné školy</t>
  </si>
  <si>
    <t>Výstavba fóliovníků v Opavě</t>
  </si>
  <si>
    <t>Přírodovědné učebny a laboratoře ve středních odborných školách</t>
  </si>
  <si>
    <t>Atraktivnější výuka zahradnických oborů</t>
  </si>
  <si>
    <t>Jazykové učebny středních odborných škol</t>
  </si>
  <si>
    <t>Zateplení Střední zdravotnické školy a Vyšší odborné školy zdravotnické
v Ostravě (areál na ul. 1. máje)</t>
  </si>
  <si>
    <t>Energetické úspory SOŠ Český Těšín, budova školy Tyršova</t>
  </si>
  <si>
    <t>Zateplení Střední průmyslové školy a Obchodní akademie v Bruntále (areál
na ul. Kavalcova)</t>
  </si>
  <si>
    <t>Zateplení Obchodní akademie v Ostravě-Porubě</t>
  </si>
  <si>
    <t>Zateplení vybraných objektů Střední odborné školy dopravy a cestovního ruchu
v Krnově</t>
  </si>
  <si>
    <t>Zateplení Střední školy zahradnické v Ostravě - SPV na ulici U Hrůbků</t>
  </si>
  <si>
    <t>Oprava střechy - budova A na ul. 1. máje (Střední zdravotnická škola a Vyšší odborná škola zdravotnická, Ostrava, příspěvková organizace)</t>
  </si>
  <si>
    <t>3123</t>
  </si>
  <si>
    <t>Střední odborná učiliště a učiliště</t>
  </si>
  <si>
    <t>Vybudování dílen ve Střední škole technické a zemědělské, Nový Jičín, příspěvkové organizaci</t>
  </si>
  <si>
    <t>Zateplení vybraných budov Vyšší odborné školy, Střední odborné školy
a Středního odborného učiliště v Kopřivnici</t>
  </si>
  <si>
    <t>Zateplení Střední školy techniky a služeb v Karviné</t>
  </si>
  <si>
    <t>Zateplení Střední školy technické a dopravní v Ostravě-Vítkovicích</t>
  </si>
  <si>
    <t>Zateplení Střední odborné školy v Bruntále</t>
  </si>
  <si>
    <t>Zateplení SOŠ a SOU podnikání a služeb v Jablunkově - budova na ulici Školní</t>
  </si>
  <si>
    <t>3124</t>
  </si>
  <si>
    <t>Speciální střední školy</t>
  </si>
  <si>
    <t>Zateplení sportovního centra Střední školy a Základní školy v Havířově - Šumbarku</t>
  </si>
  <si>
    <t>3125</t>
  </si>
  <si>
    <t>Střediska praktického vyučování a školní hospodářství</t>
  </si>
  <si>
    <t>3126</t>
  </si>
  <si>
    <t>Konzervatoře</t>
  </si>
  <si>
    <t>3141</t>
  </si>
  <si>
    <t>Školní stravování při předškolním a základním vzdělávání</t>
  </si>
  <si>
    <t>3142</t>
  </si>
  <si>
    <t>Ostatní školní stravování</t>
  </si>
  <si>
    <t>3145</t>
  </si>
  <si>
    <t>Internáty</t>
  </si>
  <si>
    <t>3146</t>
  </si>
  <si>
    <t>Zařízení výchovného poradenství a preventivně výchovné péče</t>
  </si>
  <si>
    <t>3147</t>
  </si>
  <si>
    <t>Domovy mládeže</t>
  </si>
  <si>
    <t>3149</t>
  </si>
  <si>
    <t>Ostatní zařízení související s výchovou
a vzděláváním mládeže</t>
  </si>
  <si>
    <t>3150</t>
  </si>
  <si>
    <t>Vyšší odborné školy</t>
  </si>
  <si>
    <t>3231</t>
  </si>
  <si>
    <t>Základní umělecké školy</t>
  </si>
  <si>
    <t>Modernizace výuky a podmínek pro výuku v základních uměleckých školách</t>
  </si>
  <si>
    <t>Zateplení ZUŠ Leoše Janáčka ve Frýdlantu nad Ostravicí</t>
  </si>
  <si>
    <t>3291</t>
  </si>
  <si>
    <t>Mezinárodní spolupráce ve vzdělávání</t>
  </si>
  <si>
    <t>3299</t>
  </si>
  <si>
    <t>Ostatní záležitosti vzdělávání</t>
  </si>
  <si>
    <t>5492</t>
  </si>
  <si>
    <t>Dary obyvatelstvu</t>
  </si>
  <si>
    <t>Technická údržba, podpora a služby k software v odvětví školství</t>
  </si>
  <si>
    <t>Ocenění nejúspěšnějších žáků a školních týmů středních škol v Moravskoslezském kraji</t>
  </si>
  <si>
    <t>Ocenění práce pedagogických pracovníků a ostatní výdaje</t>
  </si>
  <si>
    <t>Podpora soutěží a přehlídek</t>
  </si>
  <si>
    <t>Podpora talentů</t>
  </si>
  <si>
    <t>Kvalita vzdělávání na středních školách</t>
  </si>
  <si>
    <t>Podpora strojírenských oborů</t>
  </si>
  <si>
    <t>Podpora vzdělávání a supervize v sociální oblasti v MSK II</t>
  </si>
  <si>
    <t>Podpora přírodovědného a technického vzdělávání v Moravskoslezském kraji</t>
  </si>
  <si>
    <t>Envitalent</t>
  </si>
  <si>
    <t>From Dropout to Inclusion (Od vyloučení k začlenění)</t>
  </si>
  <si>
    <t>Ostatní účelový příspěvek na provoz příspěvkovým organizacím  v odvětví školství</t>
  </si>
  <si>
    <t>Řešení dopadů institucionální a oborové optimalizace sítě škol a školských zařízení včetně udržení dostupnosti vzdělávání a zajištění nových kapacit</t>
  </si>
  <si>
    <t>Školní psychologové, školní speciální pedagogové</t>
  </si>
  <si>
    <t>Podpora soutěží a přehlídek - příspěvkové organizace MSK</t>
  </si>
  <si>
    <t>Podpora talentů - příspěvkové organizace MSK</t>
  </si>
  <si>
    <t>Realizace oslav 70. výročí osvobození území Moravskoslezského kraje</t>
  </si>
  <si>
    <t>3311</t>
  </si>
  <si>
    <t>Divadelní činnost</t>
  </si>
  <si>
    <t>Podpora profesionálních divadel a profesionálního symfonického orchestru</t>
  </si>
  <si>
    <t>Příspěvek na provoz příspěvkovým organizacím v odvětví kultury</t>
  </si>
  <si>
    <t>Kulturní akce krajského a nadregionálního významu v příspěvkových organizacích MSK</t>
  </si>
  <si>
    <t>3314</t>
  </si>
  <si>
    <t>Činnosti knihovnické</t>
  </si>
  <si>
    <t>5494</t>
  </si>
  <si>
    <t>Neinvestiční transfery obyvatelstvu nemající charakter daru</t>
  </si>
  <si>
    <t>Kulturní akce k 70. výročí ostravsko-opavské operace a osvobození Moravskoslezského kraje</t>
  </si>
  <si>
    <t>Regionální funkce knihoven</t>
  </si>
  <si>
    <t>Ocenění udělovaná v odvětví kultury</t>
  </si>
  <si>
    <t>Ostatní účelový příspěvek na provoz příspěvkovým organizacím  v odvětví kultury</t>
  </si>
  <si>
    <t>Podpora akcí v oblasti kultury pro občany se zdravotním postižením</t>
  </si>
  <si>
    <t>Nákup a ochrana knihovního fondu a nákup licencí k databázím (Moravskoslezská vědecká knihovna v Ostravě, příspěvková organizace)</t>
  </si>
  <si>
    <t>Regionální funkce knihoven - příspěvkové organizace MSK</t>
  </si>
  <si>
    <t>3315</t>
  </si>
  <si>
    <t>Činnosti muzeí a galerií</t>
  </si>
  <si>
    <t>Oprava dřevěného mostu a dřevostaveb v Archeoparku (Muzeum Těšínska, příspěvková organizace)</t>
  </si>
  <si>
    <t>Program rozvoje muzejnictví v Moravskoslezském kraji - příspěvkové organizace MSK</t>
  </si>
  <si>
    <t>3319</t>
  </si>
  <si>
    <t>Ostatní záležitosti kultury</t>
  </si>
  <si>
    <t>Podpora neprofesionálního umění v Moravskoslezském kraji</t>
  </si>
  <si>
    <t>Ediční plán</t>
  </si>
  <si>
    <t>Technická údržba, podpora a služby k software v odvětví kultury</t>
  </si>
  <si>
    <t>Kulturní akce krajského a nadregionálního významu</t>
  </si>
  <si>
    <t>Soutěže, festivaly a aktivity v oblasti kultury</t>
  </si>
  <si>
    <t>Dotační program - Program podpory aktivit příslušníků národnostních menšin žijících na území Moravskoslezského kraje</t>
  </si>
  <si>
    <t>Dotační program - Program podpory aktivit v oblasti kultury</t>
  </si>
  <si>
    <t>3322</t>
  </si>
  <si>
    <t>Zachování a obnova kulturních památek</t>
  </si>
  <si>
    <t>Dotační program - Program obnovy kulturních památek a památkově chráněných nemovitostí v Moravskoslezském kraji</t>
  </si>
  <si>
    <t>Hrad Sovinec – zpřístupnění barokního opevnění a podzemní chodby</t>
  </si>
  <si>
    <t>3326</t>
  </si>
  <si>
    <t>Pořízení, zachování a obnova hodnot místního kulturního, národního a historického povědomí</t>
  </si>
  <si>
    <t>Zachování a obnova válečných hrobů a pietních míst</t>
  </si>
  <si>
    <t>Archeopark Chotěbuz - 2. část</t>
  </si>
  <si>
    <t>3329</t>
  </si>
  <si>
    <t>Ostatní záležitosti ochrany památek a péče o kulturní dědictví</t>
  </si>
  <si>
    <t>5179</t>
  </si>
  <si>
    <t>Ostatní nákupy jinde nezařazené</t>
  </si>
  <si>
    <t>Odměny obyvatelstvu (archeologické nálezy)</t>
  </si>
  <si>
    <t>3341</t>
  </si>
  <si>
    <t>Rozhlas a televize</t>
  </si>
  <si>
    <t>5041</t>
  </si>
  <si>
    <t>Odměny za užití duševního vlastnictví</t>
  </si>
  <si>
    <t>Realizace komunikační strategie</t>
  </si>
  <si>
    <t>3349</t>
  </si>
  <si>
    <t>Ostatní záležitosti sdělovacích prostředků</t>
  </si>
  <si>
    <t>3391</t>
  </si>
  <si>
    <t>Mezinárodní spolupráce v kultuře, církvích
a sdělovacích prostředcích</t>
  </si>
  <si>
    <t>3399</t>
  </si>
  <si>
    <t>Ostatní záležitosti kultury, církví a sdělovacích prostředků</t>
  </si>
  <si>
    <t>3419</t>
  </si>
  <si>
    <t>Ostatní tělovýchovná činnost</t>
  </si>
  <si>
    <t>5134</t>
  </si>
  <si>
    <t>Prádlo, oděv a obuv</t>
  </si>
  <si>
    <t>5240</t>
  </si>
  <si>
    <t>Neinvestiční nedotační transfery neziskovým a podobným organizacím</t>
  </si>
  <si>
    <t>Hry "Olympiády dětí a mládeže"</t>
  </si>
  <si>
    <t>Podpora sportu a pohybových aktivit občanů Moravskoslezského kraje</t>
  </si>
  <si>
    <t>Dotační program - Podpora sportu v Moravskoslezském kraji</t>
  </si>
  <si>
    <t>3421</t>
  </si>
  <si>
    <t>Využití volného času dětí a mládeže</t>
  </si>
  <si>
    <t>Významné akce kraje - využití volného času dětí a mládeže</t>
  </si>
  <si>
    <t>Dotační program - Podpora aktivit v oblastech využití volného času dětí
a mládeže a celoživotního vzdělávání osob se zdravotním postižením</t>
  </si>
  <si>
    <t>Napříč krajem s mládeží</t>
  </si>
  <si>
    <t>3522</t>
  </si>
  <si>
    <t>Ostatní nemocnice</t>
  </si>
  <si>
    <t>5167</t>
  </si>
  <si>
    <t>Služby školení a vzdělávání</t>
  </si>
  <si>
    <t>5192</t>
  </si>
  <si>
    <t>Poskytnuté neinvestiční příspěvky a náhrady (část)</t>
  </si>
  <si>
    <t>Nemocnice s poliklinikou v Novém Jičíně</t>
  </si>
  <si>
    <t>Pavilon chirurgických oborů v Nemocnici ve Frýdku-Místku, p.o.</t>
  </si>
  <si>
    <t>Rekonstrukce gynekologicko-porodního oddělení v Nemocnici s poliklinikou Karviná - Ráj, p.o.</t>
  </si>
  <si>
    <t>Nákup lůžek a matrací do nemocnic zřizovaných Moravskoslezským krajem</t>
  </si>
  <si>
    <t>Vybudování pavilonu interních oborů v Opavě</t>
  </si>
  <si>
    <t>Pořízení pomůcek pro ošetřovatelskou a rehabilitační péči zdravotnických zařízení</t>
  </si>
  <si>
    <t>Nemocnice s poliklinikou v Novém Jičíně - reinvestiční část nájemného a opravy</t>
  </si>
  <si>
    <t>Výměna rozvodů vody v křídle A1 a v monobloku Karviná (Nemocnice
s poliklinikou Karviná-Ráj, příspěvková organizace)</t>
  </si>
  <si>
    <t>Pavilon chirurgických oborů - dovybavení (Nemocnice ve Frýdku-Místku, příspěvková organizace)</t>
  </si>
  <si>
    <t>Příspěvek na provoz příspěvkovým organizacím v odvětví zdravotnictví</t>
  </si>
  <si>
    <t>Náklady spojené s vyplácením stipendií pro studenty lékařských fakult</t>
  </si>
  <si>
    <t>Protialkoholní záchytná stanice - příspěvkové organizace MSK</t>
  </si>
  <si>
    <t>Zajištění lékařské pohotovostní služby</t>
  </si>
  <si>
    <t>Stanice sociálních lůžek (Nemocnice Třinec, příspěvková organizace)</t>
  </si>
  <si>
    <t>Preventivní programy v oblasti zdravotnictví</t>
  </si>
  <si>
    <t>3523</t>
  </si>
  <si>
    <t>Odborné léčebné ústavy</t>
  </si>
  <si>
    <t>Podpora parku Sanatoria Jablunkov, a.s.</t>
  </si>
  <si>
    <t>Dětský stacionář (Odborný léčebný ústav Metylovice - Moravskoslezské sanatorium, příspěvková organizace)</t>
  </si>
  <si>
    <t>3529</t>
  </si>
  <si>
    <t>Ostatní ústavní péče</t>
  </si>
  <si>
    <t>3533</t>
  </si>
  <si>
    <t>Zdravotnická záchranná služba</t>
  </si>
  <si>
    <t>Krajský standardizovaný projekt zdravotnické záchranné služby Moravskoslezského kraje</t>
  </si>
  <si>
    <t>Výdaje související s provozem Integrovaného bezpečnostního centra Moravskoslezského kraje (Zdravotnická záchranná služba Moravskoslezského kraje, příspěvková organizace, Ostrava)</t>
  </si>
  <si>
    <t>3541</t>
  </si>
  <si>
    <t>Prevence před drogami, alkoholem, nikotinem
a jinými závislostmi</t>
  </si>
  <si>
    <t>Prevence rizikových projevů chování – krajská konference</t>
  </si>
  <si>
    <t>Dotační program - Program protidrogové politiky kraje</t>
  </si>
  <si>
    <t>3549</t>
  </si>
  <si>
    <t>Ostatní speciální zdravotnická péče</t>
  </si>
  <si>
    <t>Dotační program - Program na podporu projektů ve zdravotnictví</t>
  </si>
  <si>
    <t>3599</t>
  </si>
  <si>
    <t>Ostatní činnost ve zdravotnictví</t>
  </si>
  <si>
    <t>5021</t>
  </si>
  <si>
    <t>Ostatní osobní výdaje</t>
  </si>
  <si>
    <t>Technická údržba, podpora a služby k software v odvětví zdravotnictví</t>
  </si>
  <si>
    <t>Zajištění ohledání těl zemřelých</t>
  </si>
  <si>
    <t>Protialkoholní záchytná stanice</t>
  </si>
  <si>
    <t>Umísťování dětí vyžadujících specializovanou péči</t>
  </si>
  <si>
    <t>Zpracování odborných posudků, činnost nezávislých odborných komisí a znalců</t>
  </si>
  <si>
    <t>Optimalizace a řízení zdravotnických zařízení</t>
  </si>
  <si>
    <t>Odborní garanti v odvětví zdravotnictví</t>
  </si>
  <si>
    <t>Konference, sympózia a aktivity v oblasti zdravotnictví</t>
  </si>
  <si>
    <t>Krajský standardizovaný projekt zdravotnické záchranné služby Moravskoslezského kraje - udržitelnost</t>
  </si>
  <si>
    <t>3635</t>
  </si>
  <si>
    <t>Územní plánování</t>
  </si>
  <si>
    <t>Konzultační a poradenské služby - územní plánování a stavební řád</t>
  </si>
  <si>
    <t>Nákup ostatních služeb - územní plánování a stavební řád</t>
  </si>
  <si>
    <t>Analýzy k aktualizaci rozboru udržitelného rozvoje území</t>
  </si>
  <si>
    <t>3636</t>
  </si>
  <si>
    <t>Územní rozvoj</t>
  </si>
  <si>
    <t>5332</t>
  </si>
  <si>
    <t>Neinvestiční transfery vysokým školám</t>
  </si>
  <si>
    <t>Zpracování ratingu Moravskoslezského kraje</t>
  </si>
  <si>
    <t>Vesnice roku</t>
  </si>
  <si>
    <t>Členský poplatek za účast v zájmovém sdružení právnických osob Trojhalí Karolina</t>
  </si>
  <si>
    <t>Podpora mobilit studentů VŠ a vědeckých pracovníků</t>
  </si>
  <si>
    <t>Podpora Moravskoslezského kraje prostřednictvím leteckého dopravce</t>
  </si>
  <si>
    <t>Dotační program - Program na podporu přípravy projektové dokumentace</t>
  </si>
  <si>
    <t>Dotační program - Podpora vědy a výzkumu v Moravskoslezském kraji</t>
  </si>
  <si>
    <t>Dotační program - Podpora podnikání</t>
  </si>
  <si>
    <t>Nové programové období 2014+</t>
  </si>
  <si>
    <t>3639</t>
  </si>
  <si>
    <t>Komunální služby a územní rozvoj jinde nezařazené</t>
  </si>
  <si>
    <t>5141</t>
  </si>
  <si>
    <t>Úroky vlastní</t>
  </si>
  <si>
    <t>5151</t>
  </si>
  <si>
    <t>Studená voda</t>
  </si>
  <si>
    <t>5152</t>
  </si>
  <si>
    <t>Teplo</t>
  </si>
  <si>
    <t>5154</t>
  </si>
  <si>
    <t>Elektrická energie</t>
  </si>
  <si>
    <t>5162</t>
  </si>
  <si>
    <t>Služby telekomunikací a radiokomunikací</t>
  </si>
  <si>
    <t>5163</t>
  </si>
  <si>
    <t>Služby peněžních ústavů</t>
  </si>
  <si>
    <t>5230</t>
  </si>
  <si>
    <t>Neinvestiční nedotační transfery podnikatelským subjektům</t>
  </si>
  <si>
    <t>5362</t>
  </si>
  <si>
    <t>Platby daní a poplatků státnímu rozpočtu</t>
  </si>
  <si>
    <t>5909</t>
  </si>
  <si>
    <t>Ostatní neinvestiční výdaje jinde nezařazené</t>
  </si>
  <si>
    <t>Zabezpečení aktivit odborných pracovních skupin tripartity</t>
  </si>
  <si>
    <t>Výdaje související s centralizovanými nákupy</t>
  </si>
  <si>
    <t>Pokutové bloky</t>
  </si>
  <si>
    <t>Výdaje související s užíváním nebytových prostor krajského úřadu cizími subjekty</t>
  </si>
  <si>
    <t>Výdaje související se sdílenými službami - neinvestiční</t>
  </si>
  <si>
    <t>Ostatní výdaje související s nakládáním s majetkem</t>
  </si>
  <si>
    <t>Platby daní</t>
  </si>
  <si>
    <t>Průmyslová zóna Nošovice</t>
  </si>
  <si>
    <t>Průmyslová zóna Nad Barborou</t>
  </si>
  <si>
    <t>Činnosti zajišťované Agenturou pro regionální rozvoj</t>
  </si>
  <si>
    <t>Přeshraniční kooperační síť pro rozvoj podnikání a trhu práce</t>
  </si>
  <si>
    <t>Prostředky na přípravu projektů</t>
  </si>
  <si>
    <t>Realizace energetických úspor metodou EPC ve vybraných objektech Moravskoslezského kraje</t>
  </si>
  <si>
    <t>3716</t>
  </si>
  <si>
    <t>Monitoring ochrany ovzduší</t>
  </si>
  <si>
    <t>Informační systém o znečištění ovzduší</t>
  </si>
  <si>
    <t>3719</t>
  </si>
  <si>
    <t>Ostatní činnosti k ochraně ovzduší</t>
  </si>
  <si>
    <t>Situační zpráva o kvalitě ovzduší</t>
  </si>
  <si>
    <t>Parkové úpravy v areálu OLÚ Metylovice, Moravskoslezského sanatoria, p.o.</t>
  </si>
  <si>
    <t>3729</t>
  </si>
  <si>
    <t>Ostatní nakládání s odpady</t>
  </si>
  <si>
    <t>Plán odpadového hospodářství</t>
  </si>
  <si>
    <t>Podpora tříděného sběru</t>
  </si>
  <si>
    <t>Kolektivní systémy zpětného odběru elektrozařízení</t>
  </si>
  <si>
    <t>3741</t>
  </si>
  <si>
    <t>Ochrana druhů a stanovišť</t>
  </si>
  <si>
    <t>Péče o chráněné druhy živočichů</t>
  </si>
  <si>
    <t>3742</t>
  </si>
  <si>
    <t>Chráněné části přírody</t>
  </si>
  <si>
    <t>3744</t>
  </si>
  <si>
    <t>Protierozní, protilavinová a protipožární ochrana</t>
  </si>
  <si>
    <t>Povodňový plán Moravskoslezského kraje</t>
  </si>
  <si>
    <t>3769</t>
  </si>
  <si>
    <t>Ostatní správa v ochraně životního prostředí</t>
  </si>
  <si>
    <t>Zpracování posudků EIA</t>
  </si>
  <si>
    <t>Prevence závažných havárií</t>
  </si>
  <si>
    <t>Expertní studie, průzkumy</t>
  </si>
  <si>
    <t>Kofinancování krajských projektů</t>
  </si>
  <si>
    <t>3792</t>
  </si>
  <si>
    <t>Ekologická výchova a osvěta</t>
  </si>
  <si>
    <t>Smart region</t>
  </si>
  <si>
    <t>Osvětová činnost</t>
  </si>
  <si>
    <t>Implementace MA 21 a principů udržitelného rozvoje v Moravskoslezském kraji</t>
  </si>
  <si>
    <t>EMAS</t>
  </si>
  <si>
    <t>Podpora environmentálního vzdělávání, výchovy a osvěty (EVVO) – soutěž ekologická škola</t>
  </si>
  <si>
    <t>Dotační program - Podpora dobrovolných aktivit v oblasti udržitelného rozvoje</t>
  </si>
  <si>
    <t>Dotační program - Podpora environmentálního vzdělávání, výchovy a osvěty (EVVO)</t>
  </si>
  <si>
    <t>Podpora environmentálního vzdělávání, výchovy a osvěty (EVVO) – konference - příspěvkové organizace MSK</t>
  </si>
  <si>
    <t>3799</t>
  </si>
  <si>
    <t>Ostatní ekologické záležitosti</t>
  </si>
  <si>
    <t>Propagace v oblasti životního prostředí</t>
  </si>
  <si>
    <t>Skupina 4 - SOCIÁLNÍ VĚCI A POLITIKA ZAMĚSTNANOSTI</t>
  </si>
  <si>
    <t>4312</t>
  </si>
  <si>
    <t>Odborné sociální poradenství</t>
  </si>
  <si>
    <t>Příspěvek na provoz příspěvkovým organizacím v odvětví sociálních věcí</t>
  </si>
  <si>
    <t>4319</t>
  </si>
  <si>
    <t>Ostatní výdaje související se sociálním poradenstvím</t>
  </si>
  <si>
    <t>Konzultační a poradenská činnost v odvětví sociálních věcí</t>
  </si>
  <si>
    <t>Příprava a posuzování žadatelů o náhradní rodinnou péči (Centrum psychologické pomoci, příspěvková organizace, Karviná)</t>
  </si>
  <si>
    <t>4322</t>
  </si>
  <si>
    <t>Ústavy péče pro mládež</t>
  </si>
  <si>
    <t>4329</t>
  </si>
  <si>
    <t>Ostatní sociální péče a pomoc dětem a mládeži</t>
  </si>
  <si>
    <t>Podpora péče o ohrožené děti</t>
  </si>
  <si>
    <t>4332</t>
  </si>
  <si>
    <t>Zařízení pro výkon pěstounské péče</t>
  </si>
  <si>
    <t>Poradna pro pěstounskou péči v Karviné</t>
  </si>
  <si>
    <t>Poradna pro pěstounskou péči v Ostravě</t>
  </si>
  <si>
    <t>4339</t>
  </si>
  <si>
    <t>Ostatní sociální péče a pomoc rodině a manželství</t>
  </si>
  <si>
    <t>Zpracování odborných posudků - psychologická vyšetření</t>
  </si>
  <si>
    <t>4342</t>
  </si>
  <si>
    <t>Sociální péče a pomoc přistěhovalcům a vybraným etnikům</t>
  </si>
  <si>
    <t>Podpora romských kulturních a společenských aktivit</t>
  </si>
  <si>
    <t>Dotační program - Program na podporu komunitní práce a na zmírňování následků sociálního vyloučení v sociálně vyloučených lokalitách Moravskoslezského kraje</t>
  </si>
  <si>
    <t>4349</t>
  </si>
  <si>
    <t>Ostatní sociální péče a pomoc ostatním skupinám obyvatelstva</t>
  </si>
  <si>
    <t>Podpora projektů sociální prevence a sociálního začleňování s regionální působností v Moravskoslezském kraji</t>
  </si>
  <si>
    <t>Dotační program - Program na podporu neinvestičních aktivit z oblasti prevence kriminality</t>
  </si>
  <si>
    <t>4350</t>
  </si>
  <si>
    <t>Domovy pro seniory</t>
  </si>
  <si>
    <t>5651</t>
  </si>
  <si>
    <t>Neinvestiční půjčené prostředky zřízeným příspěvkovým organizacím</t>
  </si>
  <si>
    <t>Humanizace domova pro seniory na ul. Rooseveltově v Opavě</t>
  </si>
  <si>
    <t>Příspěvek na provoz příspěvkovým organizacím v odvětví sociálních věcí - dofinancování provozu</t>
  </si>
  <si>
    <t>Návratná finanční výpomoc příspěvkovým organizacím v odvětví sociálních věcí</t>
  </si>
  <si>
    <t>4354</t>
  </si>
  <si>
    <t>Chráněné bydlení</t>
  </si>
  <si>
    <t>Rekonstrukce objektu v Českém Těšíně na chráněné bydlení</t>
  </si>
  <si>
    <t>4357</t>
  </si>
  <si>
    <t>Domovy pro osoby se zdravotním postižením
a domovy se zvláštním režimem</t>
  </si>
  <si>
    <t>Novostavba domova pro osoby se zdravotním postižením v Havířově</t>
  </si>
  <si>
    <t>Rekonstrukce domova pro osoby se zdravotním postižením ve Frýdku-Místku</t>
  </si>
  <si>
    <t>3. etapa transformace organizace Marianum B</t>
  </si>
  <si>
    <t>Transformace zámku Dolní Životice A</t>
  </si>
  <si>
    <t>4. etapa transformace organizace Marianum</t>
  </si>
  <si>
    <t>Nákup lůžek a matrací pro sociální zařízení</t>
  </si>
  <si>
    <t>2. etapa transformace organizace Marianum</t>
  </si>
  <si>
    <t>Transformace zámku Nová Horka</t>
  </si>
  <si>
    <t>3. etapa transformace organizace Marianum A</t>
  </si>
  <si>
    <t>Transformace a humanizace pobytových sociálních služeb</t>
  </si>
  <si>
    <t>4359</t>
  </si>
  <si>
    <t>Ostatní služby a činnosti v oblasti sociální péče</t>
  </si>
  <si>
    <t>Technická údržba, podpora a služby k software v odvětví sociálních věcí</t>
  </si>
  <si>
    <t>Evaluace poskytování sociálních služeb v Moravskoslezském kraji</t>
  </si>
  <si>
    <t>4379</t>
  </si>
  <si>
    <t>Ostatní služby a činnosti v oblasti sociální prevence</t>
  </si>
  <si>
    <t>Dotační program - Program realizace specifických aktivit Moravskoslezského krajského plánu vyrovnávání příležitostí pro občany se zdravotním postižením</t>
  </si>
  <si>
    <t>Dotační program – Program zajištění dostupnosti vybraných sociálních služeb
v Moravskoslezském kraji</t>
  </si>
  <si>
    <t>Podpora procesu transformace pobytových sociálních služeb
v Moravskoslezském kraji II</t>
  </si>
  <si>
    <t>Optimalizace sítě služeb sociální prevence v Moravskoslezském kraji</t>
  </si>
  <si>
    <t>Podpora sociálních služeb v sociálně vyloučených lokalitách MSK III</t>
  </si>
  <si>
    <t>4399</t>
  </si>
  <si>
    <t>Ostatní záležitosti sociálních věcí a politiky zaměstnanosti</t>
  </si>
  <si>
    <t>Podpora činností a celokrajských aktivit pro seniory Moravskoslezského kraje</t>
  </si>
  <si>
    <t>Dotační program - Program na podporu zvýšení kvality sociálních služeb poskytovaných v Moravskoslezském kraji</t>
  </si>
  <si>
    <t>Dotační program - Program rozvoje sociálních služeb kraje, včetně navazujících činností a činností v oblasti sociálně právní ochrany dětí</t>
  </si>
  <si>
    <t>Dotační program - Program na podporu financování běžných výdajů souvisejících s poskytováním sociálních služeb</t>
  </si>
  <si>
    <t>Skupina 5 - BEZPEČNOST STÁTU A PRÁVNÍ OCHRANA</t>
  </si>
  <si>
    <t>5212</t>
  </si>
  <si>
    <t>Ochrana obyvatelstva</t>
  </si>
  <si>
    <t>Realizace koncepce ochrany obyvatel kraje - příprava na mimořádné situace</t>
  </si>
  <si>
    <t>5273</t>
  </si>
  <si>
    <t>Ostatní správa v oblasti krizového řízení</t>
  </si>
  <si>
    <t>5132</t>
  </si>
  <si>
    <t>Ochranné pomůcky</t>
  </si>
  <si>
    <t>Zajištění činnosti krizového štábu</t>
  </si>
  <si>
    <t>Telekomunikace a datové přenosy pro Integrované bezpečnostní centrum Moravskoslezského kraje</t>
  </si>
  <si>
    <t>Ostatní výdaje v odvětví krizového řízení</t>
  </si>
  <si>
    <t>Zabezpečení technické podpory pro Integrované bezpečnostní centrum Moravskoslezského kraje</t>
  </si>
  <si>
    <t>5279</t>
  </si>
  <si>
    <t>Záležitosti krizového řízení jinde nezařazené</t>
  </si>
  <si>
    <t>Odborná příprava orgánů krizového řízení</t>
  </si>
  <si>
    <t>Podpora obcím a organizacím na úseku bezpečnosti a Integrovaného záchranného systému (IZS)</t>
  </si>
  <si>
    <t>5311</t>
  </si>
  <si>
    <t>Bezpečnost a veřejný pořádek</t>
  </si>
  <si>
    <t>5319</t>
  </si>
  <si>
    <t>Ostatní neinvestiční transfery jiným veřejným rozpočtům</t>
  </si>
  <si>
    <t>Podpora činnosti bezpečnostních a ostatních složek Moravskoslezského kraje</t>
  </si>
  <si>
    <t>Požární ochrana - profesionální část</t>
  </si>
  <si>
    <t>Výdaje související s provozem stanice Integrovaného výjezdového centra Nošovice</t>
  </si>
  <si>
    <t>5512</t>
  </si>
  <si>
    <t>Požární ochrana - dobrovolná část</t>
  </si>
  <si>
    <t>Příspěvek obcím na financování potřeb jednotek sborů dobrovolných hasičů obcí</t>
  </si>
  <si>
    <t>Činnost krajského sdružení hasičů Moravskoslezského kraje</t>
  </si>
  <si>
    <t>5521</t>
  </si>
  <si>
    <t>Operační a informační střediska integrovaného záchranného systému</t>
  </si>
  <si>
    <t>Integrované výjezdové centrum Ostrava-Jih</t>
  </si>
  <si>
    <t>Výjezdové centrum jednotky Sboru dobrovolných hasičů Města Albrechtice
a Zdravotnické záchranné služby MSK</t>
  </si>
  <si>
    <t>Výstavba integrovaného výjezdového centra v Třinci</t>
  </si>
  <si>
    <t>5591</t>
  </si>
  <si>
    <t>Mezinárodní spolupráce v oblasti požární ochrany
a integrovaném záchranném systému</t>
  </si>
  <si>
    <t>Mezinárodní spolupráce v oblasti požární ochrany a integrovaného záchranného systému</t>
  </si>
  <si>
    <t>5599</t>
  </si>
  <si>
    <t>Ostatní záležitosti požární ochrany
a integrovaného záchranného systému</t>
  </si>
  <si>
    <t>Ověřování připravenosti Integrovaného záchranného systému</t>
  </si>
  <si>
    <t>Skupina 6 - VŠEOBECNÁ VEŘEJNÁ SPRÁVA A SLUŽBY</t>
  </si>
  <si>
    <t>Schválený rozpočet
v tis. Kč</t>
  </si>
  <si>
    <t>Z toho rozpočet sociálního fondu
v tis. Kč</t>
  </si>
  <si>
    <t>6113</t>
  </si>
  <si>
    <t>Zastupitelstva krajů</t>
  </si>
  <si>
    <t>5019</t>
  </si>
  <si>
    <t>Ostatní platy</t>
  </si>
  <si>
    <t>5023</t>
  </si>
  <si>
    <t>Odměny členů zastupitelstev obcí a krajů</t>
  </si>
  <si>
    <t>5029</t>
  </si>
  <si>
    <t>Ostatní platby za provedenou práci jinde nezařazené</t>
  </si>
  <si>
    <t>5031</t>
  </si>
  <si>
    <t>Povinné pojistné na sociální zabezpečení a příspěvek
na státní politiku zaměstnanosti</t>
  </si>
  <si>
    <t>5032</t>
  </si>
  <si>
    <t>Povinné pojistné na veřejné zdravotní pojištění</t>
  </si>
  <si>
    <t>5038</t>
  </si>
  <si>
    <t>Povinné pojistné na úrazové pojištění</t>
  </si>
  <si>
    <t>5039</t>
  </si>
  <si>
    <t>Ostatní povinné pojistné placené zaměstnavatelem</t>
  </si>
  <si>
    <t>5142</t>
  </si>
  <si>
    <t>Kursové rozdíly ve výdajích</t>
  </si>
  <si>
    <t>5156</t>
  </si>
  <si>
    <t>Pohonné hmoty a maziva</t>
  </si>
  <si>
    <t>5176</t>
  </si>
  <si>
    <t>Účastnické poplatky na konference</t>
  </si>
  <si>
    <t>5424</t>
  </si>
  <si>
    <t>Náhrady mezd v době nemoci</t>
  </si>
  <si>
    <t>5499</t>
  </si>
  <si>
    <t>Ostatní neinvestiční transfery obyvatelstvu</t>
  </si>
  <si>
    <t>5901</t>
  </si>
  <si>
    <t>Nespecifikované rezervy</t>
  </si>
  <si>
    <t xml:space="preserve">Odměny zastupitelů kraje včetně povinných odvodů </t>
  </si>
  <si>
    <t>Ostatní běžné výdaje - činnost zastupitelstva kraje</t>
  </si>
  <si>
    <t>Čerpání prostředků ze sociálního fondu</t>
  </si>
  <si>
    <t>6172</t>
  </si>
  <si>
    <t>Činnost regionální správy</t>
  </si>
  <si>
    <t>5011</t>
  </si>
  <si>
    <t>Platy zaměstnanců v pracovním poměru</t>
  </si>
  <si>
    <t>5131</t>
  </si>
  <si>
    <t>Potraviny</t>
  </si>
  <si>
    <t>5133</t>
  </si>
  <si>
    <t>Léky a zdravotnický materiál</t>
  </si>
  <si>
    <t>5161</t>
  </si>
  <si>
    <t>Poštovní služby</t>
  </si>
  <si>
    <t>5172</t>
  </si>
  <si>
    <t>Programové vybavení</t>
  </si>
  <si>
    <t>5189</t>
  </si>
  <si>
    <t>Ostatní poskytované zálohy a jistiny</t>
  </si>
  <si>
    <t>5361</t>
  </si>
  <si>
    <t>Nákup kolků</t>
  </si>
  <si>
    <t>Platy zaměstnanců kraje zařazených do krajského úřadu včetně povinných odvodů</t>
  </si>
  <si>
    <t>Ostatní běžné výdaje – činnost krajského úřadu</t>
  </si>
  <si>
    <t>Optimalizace řídicích a kontrolních systémů v oblasti výkonu zřizovatelských funkcí</t>
  </si>
  <si>
    <t>Rozvoj kvality řízení a good governance na KÚ MSK</t>
  </si>
  <si>
    <t>Rozvoj e-Government služeb v Moravskoslezském kraji</t>
  </si>
  <si>
    <t>Využití energie slunce pro ohřev vody v budovách krajského úřadu</t>
  </si>
  <si>
    <t>6174</t>
  </si>
  <si>
    <t>Činnost regionálních rad</t>
  </si>
  <si>
    <t>5325</t>
  </si>
  <si>
    <t>Neinvestiční transfery regionálním radám</t>
  </si>
  <si>
    <t>Dotace na spolufinancování projektů Technické pomoci a nezpůsobilých výdajů Regionální rady regionu soudržnosti Moravskoslezsko</t>
  </si>
  <si>
    <t>6223</t>
  </si>
  <si>
    <t>Mezinárodní spolupráce (jinde nezařazená)</t>
  </si>
  <si>
    <t>Prezentace a propagace kraje v EU</t>
  </si>
  <si>
    <t>6310</t>
  </si>
  <si>
    <t>Obecné příjmy a výdaje z finančních operací</t>
  </si>
  <si>
    <t>5147</t>
  </si>
  <si>
    <t>Úrokové výdaje na finanční deriváty kromě k vlastním dluhopisům</t>
  </si>
  <si>
    <t>Poplatky z bankovních účtů</t>
  </si>
  <si>
    <t>Hrazené úroky z úvěrů</t>
  </si>
  <si>
    <t>6320</t>
  </si>
  <si>
    <t>Pojištění funkčně nespecifikované</t>
  </si>
  <si>
    <t>Pojištění majetku a odpovědnosti kraje</t>
  </si>
  <si>
    <t>6399</t>
  </si>
  <si>
    <t>Ostatní finanční operace</t>
  </si>
  <si>
    <t>6409</t>
  </si>
  <si>
    <t>Ostatní činnosti jinde nezařazené</t>
  </si>
  <si>
    <t>Rezerva na mimořádné akce a akce s nedořešeným financováním v roce 2015</t>
  </si>
  <si>
    <t>Rezerva pro řešení dopadů v restrukturalizací postižených regionech, včetně řešení dopadů vyplývajících ze zvýšených ekonomických nákladů při poskytování zdravotních, školských a sociálních služeb v těchto regionech</t>
  </si>
  <si>
    <t>BĚŽNÉ VÝDAJE CELKEM v tis. Kč</t>
  </si>
  <si>
    <t>C2. KAPITÁLOVÉ VÝDAJE</t>
  </si>
  <si>
    <t>6111</t>
  </si>
  <si>
    <t>6119</t>
  </si>
  <si>
    <t>Ostatní nákupy dlouhodobého nehmotného majetku</t>
  </si>
  <si>
    <t>6125</t>
  </si>
  <si>
    <t>Výpočetní technika</t>
  </si>
  <si>
    <t>Jesenická magistrála</t>
  </si>
  <si>
    <t>6121</t>
  </si>
  <si>
    <t>Budovy, haly a stavby</t>
  </si>
  <si>
    <t>6351</t>
  </si>
  <si>
    <t>Investiční transfery zřízeným příspěvkovým organizacím</t>
  </si>
  <si>
    <t>Silnice III/4785 prodloužená Bílovecká</t>
  </si>
  <si>
    <t>Příprava staveb a vypořádání pozemků (Správa silnic Moravskoslezského kraje, příspěvková organizace, Ostrava)</t>
  </si>
  <si>
    <t>2219</t>
  </si>
  <si>
    <t>Ostatní záležitosti pozemních komunikací</t>
  </si>
  <si>
    <t>6341</t>
  </si>
  <si>
    <t>Investiční transfery obcím</t>
  </si>
  <si>
    <t>Podpora aktivit obcí</t>
  </si>
  <si>
    <t>6122</t>
  </si>
  <si>
    <t>Stroje, přístroje a zařízení</t>
  </si>
  <si>
    <t>6130</t>
  </si>
  <si>
    <t>Pozemky</t>
  </si>
  <si>
    <t>6201</t>
  </si>
  <si>
    <t>Nákup akcií</t>
  </si>
  <si>
    <t>6313</t>
  </si>
  <si>
    <t>Investiční transfery nefinančním podnikatelským subjektům - právnickým osobám</t>
  </si>
  <si>
    <t>Zvýšení základního kapitálu obchodní společnosti Letiště Ostrava, a.s.</t>
  </si>
  <si>
    <t>Nákup pozemků v areálu Letiště Ostrava, a.s.</t>
  </si>
  <si>
    <t>2369</t>
  </si>
  <si>
    <t>Ostatní správa ve vodním hospodářství</t>
  </si>
  <si>
    <t>2399</t>
  </si>
  <si>
    <t>Ostatní záležitosti vodního hospodářství</t>
  </si>
  <si>
    <t>Dotační program - Drobné vodohospodářské akce</t>
  </si>
  <si>
    <t>Rekonstrukce elektroinstalace (Střední škola, Základní škola a Mateřská škola, Frýdek-Místek, příspěvková organizace)</t>
  </si>
  <si>
    <t>Výměna oken (Gymnázium Petra Bezruče, Frýdek-Místek, příspěvková organizace)</t>
  </si>
  <si>
    <t>Stavební úpravy a sanace zdiva v suterénu (Všeobecné a sportovní gymnázium, Bruntál, příspěvková organizace)</t>
  </si>
  <si>
    <t>Rekonstrukce elektroinstalace objektů školy (Masarykova střední škola zemědělská a Vyšší odborná škola, Opava, příspěvková organizace)</t>
  </si>
  <si>
    <t>Rekonstrukce rozvodů (Střední průmyslová škola chemická akademika Heyrovského a Gymnázium, Ostrava, příspěvková organizace)</t>
  </si>
  <si>
    <t>Izolace a sanace základů budov (Mendelova střední škola, Nový Jičín, příspěvková organizace)</t>
  </si>
  <si>
    <t>Úpravy krytého bazénu (Střední škola a Základní škola, Havířov-Šumbark, příspěvková organizace)</t>
  </si>
  <si>
    <t>Přístavba Domu umění – Galerie 21. století (Galerie výtvarného umění v Ostravě, příspěvková organizace, Ostrava)</t>
  </si>
  <si>
    <t>Rekonstrukce geriatrického oddělení  v Nemocnici s poliklinikou Havířov, příspěvková organizace</t>
  </si>
  <si>
    <t>Výměna výtahů v objektech zdravotnického zařízení (Sdružené zdravotnické zařízení Krnov, příspěvková organizace)</t>
  </si>
  <si>
    <t>Rekonstrukce a modernizace rehabilitace (Odborný léčebný ústav Metylovice – Moravskoslezské sanatorium, příspěvková organizace)</t>
  </si>
  <si>
    <t>6123</t>
  </si>
  <si>
    <t>Dopravní prostředky</t>
  </si>
  <si>
    <t>Sanitní vozy a služby eHealth</t>
  </si>
  <si>
    <t>Studie k aktualizaci a vyplývající ze Zásad územního rozvoje Moravskoslezského kraje</t>
  </si>
  <si>
    <t>Dotační program - Podpora obnovy a rozvoje venkova Moravskoslezského kraje</t>
  </si>
  <si>
    <t>Dotační program – Program podpory financování akcí s podporou EU pro obce do 2 tis. obyvatel</t>
  </si>
  <si>
    <t>6323</t>
  </si>
  <si>
    <t>Investiční transfery církvím a náboženským společnostem</t>
  </si>
  <si>
    <t>Nákup pozemků</t>
  </si>
  <si>
    <t>Krajské integrované centrum</t>
  </si>
  <si>
    <t>6319</t>
  </si>
  <si>
    <t>Ostatní investiční transfery podnikatelským subjektům</t>
  </si>
  <si>
    <t>Podpora prevence před povodněmi</t>
  </si>
  <si>
    <t>Venkovní úpravy ploch objektu na ul. K. Śliwky, č. p. 620 (Centrum psychologické pomoci, příspěvková organizace, Karviná)</t>
  </si>
  <si>
    <t>Úpravy venkovních ploch objektu na ul. Hornická v Ostravě (Centrum psychologické pomoci, příspěvková organizace, Karviná)</t>
  </si>
  <si>
    <t>Zateplení budovy č.p. 410 (Domov Odry, příspěvková organizace)</t>
  </si>
  <si>
    <t>Revitalizace budovy Domova Příbor (Domov Příbor, příspěvková organizace)</t>
  </si>
  <si>
    <t>Rekonstrukce výtahu v budově na ul. Máchova 19, Nový Jičín (Domov Paprsek, příspěvková organizace, Nový Jičín)</t>
  </si>
  <si>
    <t>Rekonstrukce stávajícího výtahu na evakuační (Domov Duha, příspěvková organizace, Nový Jičín)</t>
  </si>
  <si>
    <t>Úpravy objektu na ul. Šunychelská včetně vybudování bydlení komunitního typu (Domov Jistoty, příspěvková organizace, Bohumín)</t>
  </si>
  <si>
    <t>1. etapa transformace zámku Jindřichov ve Slezsku</t>
  </si>
  <si>
    <t>Vybudování čističky odpadních vod (Domov Na zámku, příspěvková organizace, Kyjovice)</t>
  </si>
  <si>
    <t>Revitalizace budovy Domova Letokruhy (Domov Letokruhy, příspěvková organizace, Budišov nad Budišovkou)</t>
  </si>
  <si>
    <t>Vybudování evakuačních výtahů (Náš svět, příspěvková organizace, Pržno)</t>
  </si>
  <si>
    <t>Rekonstrukce stávajícího výtahu na evakuační (Nový domov, příspěvková organizace, Karviná)</t>
  </si>
  <si>
    <t>Rekonstrukce stávajícího výtahu na evakuační (Zámek Dolní Životice, příspěvková organizace)</t>
  </si>
  <si>
    <t>Dispoziční změny v hlavní budově (Domov Na zámku, příspěvková organizace, Kyjovice)</t>
  </si>
  <si>
    <t>6339</t>
  </si>
  <si>
    <t>Ostatní investiční transfery jiným veřejným rozpočtům</t>
  </si>
  <si>
    <t>Příspěvek Hasičskému záchrannému sboru Moravskoslezského kraje
na výstavbu a rekonstrukci hasičských stanic</t>
  </si>
  <si>
    <t>Pořízení techniky pro Hasičský záchranný sbor Moravskoslezského kraje</t>
  </si>
  <si>
    <t>Nákup hasičských vozidel se zařízením pro výrobu a dopravu pěny</t>
  </si>
  <si>
    <t>Nákup prvosledových hasičských vozidel se speciální IT technikou</t>
  </si>
  <si>
    <t>Nákup hasičské výškové techniky</t>
  </si>
  <si>
    <t>Kapitálové výdaje – činnost zastupitelstva kraje</t>
  </si>
  <si>
    <t>E-Government Moravskoslezského kraje (II. - VI. část výzvy)</t>
  </si>
  <si>
    <t>Rekonstrukce budovy krajského úřadu - Parkoviště u budov krajského úřadu</t>
  </si>
  <si>
    <t>Kapitálové výdaje - ICT - činnost krajského úřadu</t>
  </si>
  <si>
    <t>Ostatní kapitálové výdaje - činnost krajského úřadu</t>
  </si>
  <si>
    <t>KAPITÁLOVÉ VÝDAJE CELKEM v tis. Kč</t>
  </si>
  <si>
    <t>Běžné výdaje v tis. Kč</t>
  </si>
  <si>
    <t>Kapitálové výdaje v tis. Kč</t>
  </si>
  <si>
    <t>VÝDAJE CELKEM v tis. Kč</t>
  </si>
  <si>
    <t>VÝDAJE ROZPOČTU</t>
  </si>
  <si>
    <t>BĚŽNÉ VÝDAJE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</si>
</sst>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9" x14ac:knownFonts="1">
    <font>
      <sz val="10"/>
      <color theme="1"/>
      <name val="Arial"/>
      <family val="2"/>
      <charset val="238"/>
    </font>
    <font>
      <sz val="10"/>
      <name val="Arial"/>
      <family val="2"/>
      <charset val="238"/>
    </font>
    <font>
      <b/>
      <sz val="13"/>
      <color indexed="9"/>
      <name val="Tahoma"/>
      <family val="2"/>
      <charset val="238"/>
    </font>
    <font>
      <b/>
      <sz val="13"/>
      <name val="Tahoma"/>
      <family val="2"/>
      <charset val="238"/>
    </font>
    <font>
      <sz val="10"/>
      <name val="Tahoma"/>
      <family val="2"/>
      <charset val="238"/>
    </font>
    <font>
      <b/>
      <sz val="12"/>
      <name val="Tahoma"/>
      <family val="2"/>
      <charset val="238"/>
    </font>
    <font>
      <sz val="12"/>
      <name val="Tahoma"/>
      <family val="2"/>
      <charset val="238"/>
    </font>
    <font>
      <sz val="10"/>
      <color indexed="9"/>
      <name val="Tahoma"/>
      <family val="2"/>
      <charset val="238"/>
    </font>
    <font>
      <b/>
      <sz val="10"/>
      <name val="Tahoma"/>
      <family val="2"/>
      <charset val="23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96">
    <xf numFmtId="0" fontId="0" fillId="0" borderId="0" xfId="0"/>
    <xf numFmtId="0" fontId="1" fillId="0" borderId="0" xfId="1"/>
    <xf numFmtId="49" fontId="2" fillId="0" borderId="0" xfId="1" applyNumberFormat="1" applyFont="1" applyAlignment="1">
      <alignment horizontal="left"/>
    </xf>
    <xf numFmtId="0" fontId="3" fillId="0" borderId="0" xfId="1" applyFont="1" applyAlignment="1">
      <alignment horizontal="left"/>
    </xf>
    <xf numFmtId="0" fontId="4" fillId="0" borderId="0" xfId="1" applyFont="1"/>
    <xf numFmtId="0" fontId="5" fillId="0" borderId="0" xfId="1" applyFont="1" applyAlignment="1">
      <alignment horizontal="right"/>
    </xf>
    <xf numFmtId="49" fontId="5" fillId="0" borderId="0" xfId="1" applyNumberFormat="1" applyFont="1" applyAlignment="1">
      <alignment horizontal="left"/>
    </xf>
    <xf numFmtId="0" fontId="5" fillId="0" borderId="0" xfId="1" applyFont="1" applyAlignment="1">
      <alignment horizontal="left"/>
    </xf>
    <xf numFmtId="0" fontId="5" fillId="0" borderId="0" xfId="1" applyFont="1"/>
    <xf numFmtId="0" fontId="6" fillId="0" borderId="0" xfId="1" applyFont="1" applyAlignment="1">
      <alignment horizontal="left"/>
    </xf>
    <xf numFmtId="49" fontId="6" fillId="0" borderId="0" xfId="1" applyNumberFormat="1" applyFont="1" applyAlignment="1">
      <alignment horizontal="left"/>
    </xf>
    <xf numFmtId="3" fontId="6" fillId="0" borderId="0" xfId="1" applyNumberFormat="1" applyFont="1" applyAlignment="1">
      <alignment horizontal="left"/>
    </xf>
    <xf numFmtId="0" fontId="7" fillId="0" borderId="0" xfId="1" applyFont="1"/>
    <xf numFmtId="3" fontId="4" fillId="0" borderId="0" xfId="1" applyNumberFormat="1" applyFont="1" applyAlignment="1">
      <alignment horizontal="right"/>
    </xf>
    <xf numFmtId="3" fontId="5" fillId="0" borderId="0" xfId="1" applyNumberFormat="1" applyFont="1" applyAlignment="1">
      <alignment horizontal="right"/>
    </xf>
    <xf numFmtId="49" fontId="5" fillId="0" borderId="0" xfId="2" applyNumberFormat="1" applyFont="1" applyFill="1" applyAlignment="1">
      <alignment horizontal="left"/>
    </xf>
    <xf numFmtId="0" fontId="5" fillId="0" borderId="0" xfId="2" applyFont="1" applyFill="1" applyAlignment="1">
      <alignment horizontal="left"/>
    </xf>
    <xf numFmtId="0" fontId="5" fillId="0" borderId="0" xfId="2" applyFont="1" applyFill="1"/>
    <xf numFmtId="3" fontId="5" fillId="0" borderId="0" xfId="2" applyNumberFormat="1" applyFont="1" applyFill="1" applyAlignment="1">
      <alignment horizontal="right"/>
    </xf>
    <xf numFmtId="0" fontId="1" fillId="0" borderId="0" xfId="2" applyFill="1"/>
    <xf numFmtId="49" fontId="8" fillId="0" borderId="0" xfId="3" applyNumberFormat="1" applyFont="1" applyFill="1" applyAlignment="1">
      <alignment horizontal="left"/>
    </xf>
    <xf numFmtId="0" fontId="8" fillId="0" borderId="0" xfId="3" applyFont="1" applyFill="1" applyAlignment="1">
      <alignment horizontal="left"/>
    </xf>
    <xf numFmtId="3" fontId="8" fillId="0" borderId="0" xfId="3" applyNumberFormat="1" applyFont="1" applyFill="1" applyAlignment="1">
      <alignment horizontal="left"/>
    </xf>
    <xf numFmtId="0" fontId="1" fillId="0" borderId="0" xfId="3" applyFill="1"/>
    <xf numFmtId="49" fontId="4" fillId="0" borderId="1" xfId="1" applyNumberFormat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3" fontId="4" fillId="0" borderId="2" xfId="1" applyNumberFormat="1" applyFont="1" applyBorder="1" applyAlignment="1">
      <alignment horizontal="center" vertical="center" wrapText="1"/>
    </xf>
    <xf numFmtId="49" fontId="8" fillId="0" borderId="3" xfId="1" applyNumberFormat="1" applyFont="1" applyBorder="1" applyAlignment="1">
      <alignment horizontal="center" vertical="center" wrapText="1"/>
    </xf>
    <xf numFmtId="0" fontId="8" fillId="0" borderId="3" xfId="1" applyFont="1" applyBorder="1" applyAlignment="1">
      <alignment horizontal="center" vertical="center" wrapText="1"/>
    </xf>
    <xf numFmtId="0" fontId="8" fillId="0" borderId="3" xfId="1" applyFont="1" applyBorder="1" applyAlignment="1">
      <alignment horizontal="left" vertical="center" wrapText="1"/>
    </xf>
    <xf numFmtId="3" fontId="8" fillId="0" borderId="4" xfId="1" applyNumberFormat="1" applyFont="1" applyBorder="1" applyAlignment="1">
      <alignment horizontal="right" vertical="center" wrapText="1"/>
    </xf>
    <xf numFmtId="0" fontId="4" fillId="0" borderId="5" xfId="1" applyFont="1" applyBorder="1" applyAlignment="1">
      <alignment horizontal="center" vertical="center" wrapText="1"/>
    </xf>
    <xf numFmtId="49" fontId="4" fillId="0" borderId="5" xfId="1" applyNumberFormat="1" applyFont="1" applyBorder="1" applyAlignment="1">
      <alignment horizontal="center" vertical="center" wrapText="1"/>
    </xf>
    <xf numFmtId="0" fontId="4" fillId="0" borderId="5" xfId="1" applyFont="1" applyBorder="1" applyAlignment="1">
      <alignment horizontal="left" vertical="center" wrapText="1"/>
    </xf>
    <xf numFmtId="3" fontId="4" fillId="0" borderId="6" xfId="1" applyNumberFormat="1" applyFont="1" applyBorder="1" applyAlignment="1">
      <alignment horizontal="right" vertical="center" wrapText="1"/>
    </xf>
    <xf numFmtId="49" fontId="4" fillId="0" borderId="7" xfId="1" applyNumberFormat="1" applyFont="1" applyBorder="1" applyAlignment="1">
      <alignment horizontal="left" vertical="center" wrapText="1"/>
    </xf>
    <xf numFmtId="0" fontId="1" fillId="0" borderId="7" xfId="1" applyBorder="1" applyAlignment="1">
      <alignment horizontal="left" vertical="center" wrapText="1"/>
    </xf>
    <xf numFmtId="3" fontId="4" fillId="0" borderId="7" xfId="1" applyNumberFormat="1" applyFont="1" applyBorder="1" applyAlignment="1">
      <alignment horizontal="right" vertical="center"/>
    </xf>
    <xf numFmtId="49" fontId="4" fillId="0" borderId="0" xfId="1" applyNumberFormat="1" applyFont="1" applyFill="1" applyAlignment="1">
      <alignment horizontal="left" vertical="center" wrapText="1"/>
    </xf>
    <xf numFmtId="0" fontId="1" fillId="0" borderId="0" xfId="1" applyFill="1" applyAlignment="1">
      <alignment horizontal="left" vertical="center" wrapText="1"/>
    </xf>
    <xf numFmtId="3" fontId="4" fillId="0" borderId="0" xfId="1" applyNumberFormat="1" applyFont="1" applyAlignment="1">
      <alignment horizontal="right" vertical="center"/>
    </xf>
    <xf numFmtId="49" fontId="8" fillId="0" borderId="5" xfId="1" applyNumberFormat="1" applyFont="1" applyBorder="1" applyAlignment="1">
      <alignment horizontal="center" vertical="center" wrapText="1"/>
    </xf>
    <xf numFmtId="49" fontId="4" fillId="0" borderId="0" xfId="1" applyNumberFormat="1" applyFont="1" applyAlignment="1">
      <alignment horizontal="left" vertical="center" wrapText="1"/>
    </xf>
    <xf numFmtId="0" fontId="1" fillId="0" borderId="0" xfId="1" applyAlignment="1">
      <alignment horizontal="left" vertical="center" wrapText="1"/>
    </xf>
    <xf numFmtId="3" fontId="4" fillId="0" borderId="0" xfId="1" applyNumberFormat="1" applyFont="1" applyFill="1" applyAlignment="1">
      <alignment horizontal="right" vertical="center"/>
    </xf>
    <xf numFmtId="0" fontId="7" fillId="0" borderId="0" xfId="1" applyFont="1" applyFill="1"/>
    <xf numFmtId="0" fontId="4" fillId="0" borderId="0" xfId="1" applyFont="1" applyFill="1"/>
    <xf numFmtId="3" fontId="4" fillId="0" borderId="0" xfId="1" applyNumberFormat="1" applyFont="1" applyFill="1" applyAlignment="1">
      <alignment horizontal="right"/>
    </xf>
    <xf numFmtId="49" fontId="4" fillId="0" borderId="1" xfId="1" applyNumberFormat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3" fontId="4" fillId="0" borderId="2" xfId="1" applyNumberFormat="1" applyFont="1" applyFill="1" applyBorder="1" applyAlignment="1">
      <alignment horizontal="center" vertical="center" wrapText="1"/>
    </xf>
    <xf numFmtId="49" fontId="8" fillId="0" borderId="3" xfId="1" applyNumberFormat="1" applyFont="1" applyFill="1" applyBorder="1" applyAlignment="1">
      <alignment horizontal="center" vertical="center" wrapText="1"/>
    </xf>
    <xf numFmtId="0" fontId="8" fillId="0" borderId="3" xfId="1" applyFont="1" applyFill="1" applyBorder="1" applyAlignment="1">
      <alignment horizontal="center" vertical="center" wrapText="1"/>
    </xf>
    <xf numFmtId="0" fontId="8" fillId="0" borderId="3" xfId="1" applyFont="1" applyFill="1" applyBorder="1" applyAlignment="1">
      <alignment horizontal="left" vertical="center" wrapText="1"/>
    </xf>
    <xf numFmtId="3" fontId="8" fillId="0" borderId="4" xfId="1" applyNumberFormat="1" applyFont="1" applyFill="1" applyBorder="1" applyAlignment="1">
      <alignment horizontal="right" vertical="center" wrapText="1"/>
    </xf>
    <xf numFmtId="0" fontId="4" fillId="0" borderId="5" xfId="1" applyFont="1" applyFill="1" applyBorder="1" applyAlignment="1">
      <alignment horizontal="center" vertical="center" wrapText="1"/>
    </xf>
    <xf numFmtId="49" fontId="4" fillId="0" borderId="5" xfId="1" applyNumberFormat="1" applyFont="1" applyFill="1" applyBorder="1" applyAlignment="1">
      <alignment horizontal="center" vertical="center" wrapText="1"/>
    </xf>
    <xf numFmtId="0" fontId="4" fillId="0" borderId="5" xfId="1" applyFont="1" applyFill="1" applyBorder="1" applyAlignment="1">
      <alignment horizontal="left" vertical="center" wrapText="1"/>
    </xf>
    <xf numFmtId="3" fontId="4" fillId="0" borderId="6" xfId="1" applyNumberFormat="1" applyFont="1" applyFill="1" applyBorder="1" applyAlignment="1">
      <alignment horizontal="right" vertical="center" wrapText="1"/>
    </xf>
    <xf numFmtId="49" fontId="4" fillId="0" borderId="7" xfId="1" applyNumberFormat="1" applyFont="1" applyFill="1" applyBorder="1" applyAlignment="1">
      <alignment horizontal="left" vertical="center" wrapText="1"/>
    </xf>
    <xf numFmtId="0" fontId="1" fillId="0" borderId="7" xfId="1" applyFill="1" applyBorder="1" applyAlignment="1">
      <alignment horizontal="left" vertical="center" wrapText="1"/>
    </xf>
    <xf numFmtId="3" fontId="4" fillId="0" borderId="7" xfId="1" applyNumberFormat="1" applyFont="1" applyFill="1" applyBorder="1" applyAlignment="1">
      <alignment horizontal="right" vertical="center"/>
    </xf>
    <xf numFmtId="0" fontId="4" fillId="0" borderId="0" xfId="1" applyFont="1" applyFill="1" applyAlignment="1">
      <alignment horizontal="left" vertical="center" wrapText="1"/>
    </xf>
    <xf numFmtId="0" fontId="4" fillId="0" borderId="0" xfId="3" applyFont="1" applyFill="1"/>
    <xf numFmtId="3" fontId="4" fillId="0" borderId="0" xfId="3" applyNumberFormat="1" applyFont="1" applyFill="1" applyAlignment="1">
      <alignment horizontal="right"/>
    </xf>
    <xf numFmtId="0" fontId="1" fillId="0" borderId="0" xfId="1" applyFill="1"/>
    <xf numFmtId="3" fontId="1" fillId="0" borderId="0" xfId="1" applyNumberFormat="1"/>
    <xf numFmtId="49" fontId="8" fillId="0" borderId="0" xfId="3" applyNumberFormat="1" applyFont="1" applyAlignment="1">
      <alignment horizontal="left"/>
    </xf>
    <xf numFmtId="0" fontId="3" fillId="0" borderId="0" xfId="2" applyFont="1" applyAlignment="1">
      <alignment horizontal="left"/>
    </xf>
    <xf numFmtId="0" fontId="4" fillId="0" borderId="0" xfId="2" applyFont="1"/>
    <xf numFmtId="0" fontId="4" fillId="0" borderId="0" xfId="2" applyFont="1" applyAlignment="1">
      <alignment horizontal="right"/>
    </xf>
    <xf numFmtId="0" fontId="7" fillId="0" borderId="0" xfId="2" applyFont="1"/>
    <xf numFmtId="3" fontId="4" fillId="0" borderId="0" xfId="2" applyNumberFormat="1" applyFont="1" applyAlignment="1">
      <alignment horizontal="right"/>
    </xf>
    <xf numFmtId="164" fontId="4" fillId="0" borderId="2" xfId="3" applyNumberFormat="1" applyFont="1" applyFill="1" applyBorder="1" applyAlignment="1">
      <alignment horizontal="center" vertical="center" wrapText="1"/>
    </xf>
    <xf numFmtId="49" fontId="8" fillId="0" borderId="8" xfId="1" applyNumberFormat="1" applyFont="1" applyBorder="1" applyAlignment="1">
      <alignment horizontal="center" vertical="center" wrapText="1"/>
    </xf>
    <xf numFmtId="0" fontId="8" fillId="0" borderId="8" xfId="1" applyFont="1" applyBorder="1" applyAlignment="1">
      <alignment horizontal="center" vertical="center" wrapText="1"/>
    </xf>
    <xf numFmtId="0" fontId="8" fillId="0" borderId="8" xfId="1" applyFont="1" applyBorder="1" applyAlignment="1">
      <alignment horizontal="left" vertical="center" wrapText="1"/>
    </xf>
    <xf numFmtId="3" fontId="8" fillId="0" borderId="9" xfId="1" applyNumberFormat="1" applyFont="1" applyBorder="1" applyAlignment="1">
      <alignment horizontal="right" vertical="center" wrapText="1"/>
    </xf>
    <xf numFmtId="3" fontId="4" fillId="0" borderId="10" xfId="1" applyNumberFormat="1" applyFont="1" applyBorder="1" applyAlignment="1">
      <alignment horizontal="right" vertical="center" wrapText="1"/>
    </xf>
    <xf numFmtId="3" fontId="4" fillId="0" borderId="9" xfId="1" applyNumberFormat="1" applyFont="1" applyBorder="1" applyAlignment="1">
      <alignment horizontal="right" vertical="center" wrapText="1"/>
    </xf>
    <xf numFmtId="49" fontId="4" fillId="0" borderId="0" xfId="1" applyNumberFormat="1" applyFont="1" applyFill="1" applyBorder="1" applyAlignment="1">
      <alignment horizontal="left" vertical="center" wrapText="1"/>
    </xf>
    <xf numFmtId="0" fontId="1" fillId="0" borderId="0" xfId="1" applyFill="1" applyBorder="1" applyAlignment="1">
      <alignment horizontal="left" vertical="center" wrapText="1"/>
    </xf>
    <xf numFmtId="3" fontId="4" fillId="0" borderId="0" xfId="1" applyNumberFormat="1" applyFont="1" applyBorder="1" applyAlignment="1">
      <alignment horizontal="right" vertical="center"/>
    </xf>
    <xf numFmtId="0" fontId="1" fillId="0" borderId="7" xfId="1" applyBorder="1"/>
    <xf numFmtId="3" fontId="4" fillId="0" borderId="0" xfId="1" applyNumberFormat="1" applyFont="1" applyFill="1" applyBorder="1" applyAlignment="1">
      <alignment horizontal="right" vertical="center"/>
    </xf>
    <xf numFmtId="49" fontId="8" fillId="0" borderId="11" xfId="1" applyNumberFormat="1" applyFont="1" applyBorder="1" applyAlignment="1">
      <alignment horizontal="left"/>
    </xf>
    <xf numFmtId="0" fontId="8" fillId="0" borderId="12" xfId="1" applyFont="1" applyBorder="1" applyAlignment="1">
      <alignment horizontal="left"/>
    </xf>
    <xf numFmtId="0" fontId="8" fillId="0" borderId="12" xfId="1" applyFont="1" applyBorder="1"/>
    <xf numFmtId="3" fontId="8" fillId="0" borderId="13" xfId="1" applyNumberFormat="1" applyFont="1" applyFill="1" applyBorder="1" applyAlignment="1">
      <alignment horizontal="right"/>
    </xf>
    <xf numFmtId="0" fontId="4" fillId="0" borderId="0" xfId="1" applyFont="1" applyAlignment="1">
      <alignment horizontal="right"/>
    </xf>
    <xf numFmtId="3" fontId="8" fillId="0" borderId="13" xfId="1" applyNumberFormat="1" applyFont="1" applyBorder="1" applyAlignment="1">
      <alignment horizontal="right"/>
    </xf>
    <xf numFmtId="49" fontId="4" fillId="0" borderId="11" xfId="1" applyNumberFormat="1" applyFont="1" applyBorder="1" applyAlignment="1">
      <alignment horizontal="left"/>
    </xf>
    <xf numFmtId="0" fontId="4" fillId="0" borderId="12" xfId="1" applyFont="1" applyBorder="1" applyAlignment="1">
      <alignment horizontal="left"/>
    </xf>
    <xf numFmtId="0" fontId="4" fillId="0" borderId="12" xfId="1" applyFont="1" applyBorder="1"/>
    <xf numFmtId="3" fontId="4" fillId="0" borderId="13" xfId="1" applyNumberFormat="1" applyFont="1" applyFill="1" applyBorder="1" applyAlignment="1">
      <alignment horizontal="right"/>
    </xf>
    <xf numFmtId="3" fontId="4" fillId="0" borderId="13" xfId="1" applyNumberFormat="1" applyFont="1" applyBorder="1" applyAlignment="1">
      <alignment horizontal="right"/>
    </xf>
  </cellXfs>
  <cellStyles count="5">
    <cellStyle name="Normální" xfId="0" builtinId="0"/>
    <cellStyle name="Normální 2" xfId="4"/>
    <cellStyle name="Normální 3" xfId="1"/>
    <cellStyle name="normální_Rozpočet 19112013 2" xfId="2"/>
    <cellStyle name="normální_Sestava - rozpočet - 04112011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usernames" Target="revisions/userNames.xml"/><Relationship Id="rId4" Type="http://schemas.openxmlformats.org/officeDocument/2006/relationships/worksheet" Target="worksheets/sheet4.xml"/><Relationship Id="rId9" Type="http://schemas.openxmlformats.org/officeDocument/2006/relationships/revisionHeaders" Target="revisions/revisionHeaders.xml"/></Relationships>
</file>

<file path=xl/revisions/_rels/revisionHeaders.xml.rels><?xml version="1.0" encoding="UTF-8" standalone="yes"?>
<Relationships xmlns="http://schemas.openxmlformats.org/package/2006/relationships"><Relationship Id="rId1" Type="http://schemas.openxmlformats.org/officeDocument/2006/relationships/revisionLog" Target="revisionLog1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25676206-3AEA-4F0D-9A38-195AB9EFC642}">
  <header guid="{25676206-3AEA-4F0D-9A38-195AB9EFC642}" dateTime="2014-12-12T14:48:20" maxSheetId="5" userName="Metelka Tomáš" r:id="rId1">
    <sheetIdMap count="4">
      <sheetId val="1"/>
      <sheetId val="2"/>
      <sheetId val="3"/>
      <sheetId val="4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/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872"/>
  <sheetViews>
    <sheetView showGridLines="0" tabSelected="1" topLeftCell="A2" zoomScaleNormal="100" zoomScaleSheetLayoutView="100" workbookViewId="0">
      <selection activeCell="E8" sqref="E8"/>
    </sheetView>
  </sheetViews>
  <sheetFormatPr defaultRowHeight="12.75" x14ac:dyDescent="0.2"/>
  <cols>
    <col min="1" max="1" width="0.140625" style="1" customWidth="1"/>
    <col min="2" max="3" width="8.7109375" style="1" customWidth="1"/>
    <col min="4" max="4" width="48.7109375" style="1" customWidth="1"/>
    <col min="5" max="5" width="16.7109375" style="1" customWidth="1"/>
    <col min="6" max="16384" width="9.140625" style="1"/>
  </cols>
  <sheetData>
    <row r="1" spans="2:5" hidden="1" x14ac:dyDescent="0.2"/>
    <row r="2" spans="2:5" ht="16.5" x14ac:dyDescent="0.25">
      <c r="B2" s="2" t="s">
        <v>0</v>
      </c>
      <c r="C2" s="3"/>
      <c r="D2" s="4"/>
      <c r="E2" s="5"/>
    </row>
    <row r="3" spans="2:5" ht="18" customHeight="1" x14ac:dyDescent="0.2">
      <c r="B3" s="6" t="s">
        <v>710</v>
      </c>
      <c r="C3" s="7"/>
      <c r="D3" s="8"/>
      <c r="E3" s="5"/>
    </row>
    <row r="4" spans="2:5" ht="15" x14ac:dyDescent="0.2">
      <c r="B4" s="10" t="s">
        <v>1</v>
      </c>
      <c r="D4" s="9"/>
      <c r="E4" s="11"/>
    </row>
    <row r="5" spans="2:5" x14ac:dyDescent="0.2">
      <c r="B5" s="12"/>
      <c r="C5" s="12"/>
      <c r="D5" s="4"/>
      <c r="E5" s="13"/>
    </row>
    <row r="6" spans="2:5" ht="18" customHeight="1" x14ac:dyDescent="0.2">
      <c r="B6" s="6" t="s">
        <v>711</v>
      </c>
      <c r="C6" s="7"/>
      <c r="D6" s="8"/>
      <c r="E6" s="14"/>
    </row>
    <row r="7" spans="2:5" s="19" customFormat="1" ht="12.75" customHeight="1" x14ac:dyDescent="0.2">
      <c r="B7" s="15"/>
      <c r="C7" s="16"/>
      <c r="D7" s="17"/>
      <c r="E7" s="18"/>
    </row>
    <row r="8" spans="2:5" s="19" customFormat="1" ht="12.75" customHeight="1" x14ac:dyDescent="0.2">
      <c r="B8" s="15"/>
      <c r="C8" s="16"/>
      <c r="D8" s="17"/>
      <c r="E8" s="18"/>
    </row>
    <row r="9" spans="2:5" s="19" customFormat="1" ht="12.75" customHeight="1" x14ac:dyDescent="0.2">
      <c r="B9" s="15"/>
      <c r="C9" s="16"/>
      <c r="D9" s="17"/>
      <c r="E9" s="18"/>
    </row>
    <row r="10" spans="2:5" s="23" customFormat="1" ht="15" customHeight="1" x14ac:dyDescent="0.2">
      <c r="B10" s="20" t="s">
        <v>2</v>
      </c>
      <c r="C10" s="21"/>
      <c r="D10" s="21"/>
      <c r="E10" s="22"/>
    </row>
    <row r="11" spans="2:5" s="23" customFormat="1" ht="12.75" customHeight="1" x14ac:dyDescent="0.2">
      <c r="B11" s="20"/>
      <c r="C11" s="21"/>
      <c r="D11" s="21"/>
      <c r="E11" s="22"/>
    </row>
    <row r="12" spans="2:5" x14ac:dyDescent="0.2">
      <c r="B12" s="12"/>
      <c r="C12" s="12"/>
      <c r="D12" s="4"/>
      <c r="E12" s="13"/>
    </row>
    <row r="13" spans="2:5" ht="30" customHeight="1" thickBot="1" x14ac:dyDescent="0.25">
      <c r="B13" s="24" t="s">
        <v>3</v>
      </c>
      <c r="C13" s="24" t="s">
        <v>4</v>
      </c>
      <c r="D13" s="25" t="s">
        <v>5</v>
      </c>
      <c r="E13" s="26" t="s">
        <v>6</v>
      </c>
    </row>
    <row r="14" spans="2:5" ht="29.25" customHeight="1" thickTop="1" x14ac:dyDescent="0.2">
      <c r="B14" s="27" t="s">
        <v>7</v>
      </c>
      <c r="C14" s="28"/>
      <c r="D14" s="29" t="s">
        <v>8</v>
      </c>
      <c r="E14" s="30">
        <f>SUM(E15:E16)</f>
        <v>2300</v>
      </c>
    </row>
    <row r="15" spans="2:5" ht="15" customHeight="1" x14ac:dyDescent="0.2">
      <c r="B15" s="31"/>
      <c r="C15" s="32" t="s">
        <v>9</v>
      </c>
      <c r="D15" s="33" t="s">
        <v>10</v>
      </c>
      <c r="E15" s="34">
        <v>2000</v>
      </c>
    </row>
    <row r="16" spans="2:5" ht="27.75" customHeight="1" x14ac:dyDescent="0.2">
      <c r="B16" s="31"/>
      <c r="C16" s="32" t="s">
        <v>11</v>
      </c>
      <c r="D16" s="33" t="s">
        <v>12</v>
      </c>
      <c r="E16" s="34">
        <v>300</v>
      </c>
    </row>
    <row r="17" spans="2:5" ht="15" customHeight="1" x14ac:dyDescent="0.2">
      <c r="B17" s="35" t="s">
        <v>13</v>
      </c>
      <c r="C17" s="36"/>
      <c r="D17" s="36"/>
      <c r="E17" s="37">
        <v>300</v>
      </c>
    </row>
    <row r="18" spans="2:5" ht="15" customHeight="1" x14ac:dyDescent="0.2">
      <c r="B18" s="38" t="s">
        <v>14</v>
      </c>
      <c r="C18" s="39"/>
      <c r="D18" s="39"/>
      <c r="E18" s="40">
        <v>2000</v>
      </c>
    </row>
    <row r="19" spans="2:5" x14ac:dyDescent="0.2">
      <c r="B19" s="12"/>
      <c r="C19" s="12"/>
      <c r="D19" s="4"/>
      <c r="E19" s="13"/>
    </row>
    <row r="20" spans="2:5" ht="30" customHeight="1" thickBot="1" x14ac:dyDescent="0.25">
      <c r="B20" s="24" t="s">
        <v>3</v>
      </c>
      <c r="C20" s="24" t="s">
        <v>4</v>
      </c>
      <c r="D20" s="25" t="s">
        <v>5</v>
      </c>
      <c r="E20" s="26" t="s">
        <v>6</v>
      </c>
    </row>
    <row r="21" spans="2:5" ht="21" customHeight="1" thickTop="1" x14ac:dyDescent="0.2">
      <c r="B21" s="27" t="s">
        <v>15</v>
      </c>
      <c r="C21" s="28"/>
      <c r="D21" s="29" t="s">
        <v>16</v>
      </c>
      <c r="E21" s="30">
        <f>SUM(E22:E25)</f>
        <v>19000</v>
      </c>
    </row>
    <row r="22" spans="2:5" ht="27.75" customHeight="1" x14ac:dyDescent="0.2">
      <c r="B22" s="41"/>
      <c r="C22" s="32">
        <v>5213</v>
      </c>
      <c r="D22" s="33" t="s">
        <v>17</v>
      </c>
      <c r="E22" s="34">
        <v>328</v>
      </c>
    </row>
    <row r="23" spans="2:5" ht="27.75" customHeight="1" x14ac:dyDescent="0.2">
      <c r="B23" s="41"/>
      <c r="C23" s="32" t="s">
        <v>11</v>
      </c>
      <c r="D23" s="33" t="s">
        <v>12</v>
      </c>
      <c r="E23" s="34">
        <v>18017</v>
      </c>
    </row>
    <row r="24" spans="2:5" ht="15" customHeight="1" x14ac:dyDescent="0.2">
      <c r="B24" s="41"/>
      <c r="C24" s="32">
        <v>5321</v>
      </c>
      <c r="D24" s="33" t="s">
        <v>18</v>
      </c>
      <c r="E24" s="34">
        <v>562</v>
      </c>
    </row>
    <row r="25" spans="2:5" ht="15" customHeight="1" x14ac:dyDescent="0.2">
      <c r="B25" s="31"/>
      <c r="C25" s="32" t="s">
        <v>19</v>
      </c>
      <c r="D25" s="33" t="s">
        <v>20</v>
      </c>
      <c r="E25" s="34">
        <v>93</v>
      </c>
    </row>
    <row r="26" spans="2:5" ht="15" customHeight="1" x14ac:dyDescent="0.2">
      <c r="B26" s="35" t="s">
        <v>21</v>
      </c>
      <c r="C26" s="36"/>
      <c r="D26" s="36"/>
      <c r="E26" s="37">
        <v>19000</v>
      </c>
    </row>
    <row r="27" spans="2:5" s="19" customFormat="1" ht="12.75" customHeight="1" x14ac:dyDescent="0.2">
      <c r="B27" s="15"/>
      <c r="C27" s="16"/>
      <c r="D27" s="17"/>
      <c r="E27" s="18"/>
    </row>
    <row r="28" spans="2:5" s="19" customFormat="1" ht="12.75" customHeight="1" x14ac:dyDescent="0.2">
      <c r="B28" s="15"/>
      <c r="C28" s="16"/>
      <c r="D28" s="17"/>
      <c r="E28" s="18"/>
    </row>
    <row r="29" spans="2:5" s="19" customFormat="1" ht="12.75" customHeight="1" x14ac:dyDescent="0.2">
      <c r="B29" s="15"/>
      <c r="C29" s="16"/>
      <c r="D29" s="17"/>
      <c r="E29" s="18"/>
    </row>
    <row r="30" spans="2:5" s="23" customFormat="1" ht="15" customHeight="1" x14ac:dyDescent="0.2">
      <c r="B30" s="20" t="s">
        <v>22</v>
      </c>
      <c r="C30" s="21"/>
      <c r="D30" s="21"/>
      <c r="E30" s="22"/>
    </row>
    <row r="31" spans="2:5" s="23" customFormat="1" ht="12.75" customHeight="1" x14ac:dyDescent="0.2">
      <c r="B31" s="20"/>
      <c r="C31" s="21"/>
      <c r="D31" s="21"/>
      <c r="E31" s="22"/>
    </row>
    <row r="32" spans="2:5" x14ac:dyDescent="0.2">
      <c r="B32" s="12"/>
      <c r="C32" s="12"/>
      <c r="D32" s="4"/>
      <c r="E32" s="13"/>
    </row>
    <row r="33" spans="2:5" ht="30" customHeight="1" thickBot="1" x14ac:dyDescent="0.25">
      <c r="B33" s="24" t="s">
        <v>3</v>
      </c>
      <c r="C33" s="24" t="s">
        <v>4</v>
      </c>
      <c r="D33" s="25" t="s">
        <v>5</v>
      </c>
      <c r="E33" s="26" t="s">
        <v>6</v>
      </c>
    </row>
    <row r="34" spans="2:5" ht="21" customHeight="1" thickTop="1" x14ac:dyDescent="0.2">
      <c r="B34" s="27" t="s">
        <v>23</v>
      </c>
      <c r="C34" s="28"/>
      <c r="D34" s="29" t="s">
        <v>24</v>
      </c>
      <c r="E34" s="30">
        <f>SUM(E35:E35)</f>
        <v>4500</v>
      </c>
    </row>
    <row r="35" spans="2:5" ht="15" customHeight="1" x14ac:dyDescent="0.2">
      <c r="B35" s="31"/>
      <c r="C35" s="32" t="s">
        <v>25</v>
      </c>
      <c r="D35" s="33" t="s">
        <v>26</v>
      </c>
      <c r="E35" s="34">
        <v>4500</v>
      </c>
    </row>
    <row r="36" spans="2:5" ht="27.75" customHeight="1" x14ac:dyDescent="0.2">
      <c r="B36" s="35" t="s">
        <v>27</v>
      </c>
      <c r="C36" s="36"/>
      <c r="D36" s="36"/>
      <c r="E36" s="37">
        <v>4500</v>
      </c>
    </row>
    <row r="37" spans="2:5" x14ac:dyDescent="0.2">
      <c r="B37" s="12"/>
      <c r="C37" s="12"/>
      <c r="D37" s="4"/>
      <c r="E37" s="13"/>
    </row>
    <row r="38" spans="2:5" ht="30" customHeight="1" thickBot="1" x14ac:dyDescent="0.25">
      <c r="B38" s="24" t="s">
        <v>3</v>
      </c>
      <c r="C38" s="24" t="s">
        <v>4</v>
      </c>
      <c r="D38" s="25" t="s">
        <v>5</v>
      </c>
      <c r="E38" s="26" t="s">
        <v>6</v>
      </c>
    </row>
    <row r="39" spans="2:5" ht="21" customHeight="1" thickTop="1" x14ac:dyDescent="0.2">
      <c r="B39" s="27" t="s">
        <v>28</v>
      </c>
      <c r="C39" s="28"/>
      <c r="D39" s="29" t="s">
        <v>29</v>
      </c>
      <c r="E39" s="30">
        <f>SUM(E40:E44)</f>
        <v>9850</v>
      </c>
    </row>
    <row r="40" spans="2:5" ht="15" customHeight="1" x14ac:dyDescent="0.2">
      <c r="B40" s="31"/>
      <c r="C40" s="32" t="s">
        <v>30</v>
      </c>
      <c r="D40" s="33" t="s">
        <v>31</v>
      </c>
      <c r="E40" s="34">
        <v>300</v>
      </c>
    </row>
    <row r="41" spans="2:5" ht="15" customHeight="1" x14ac:dyDescent="0.2">
      <c r="B41" s="31"/>
      <c r="C41" s="32" t="s">
        <v>32</v>
      </c>
      <c r="D41" s="33" t="s">
        <v>33</v>
      </c>
      <c r="E41" s="34">
        <v>3200</v>
      </c>
    </row>
    <row r="42" spans="2:5" ht="15" customHeight="1" x14ac:dyDescent="0.2">
      <c r="B42" s="31"/>
      <c r="C42" s="32" t="s">
        <v>34</v>
      </c>
      <c r="D42" s="33" t="s">
        <v>35</v>
      </c>
      <c r="E42" s="34">
        <v>3100</v>
      </c>
    </row>
    <row r="43" spans="2:5" ht="15" customHeight="1" x14ac:dyDescent="0.2">
      <c r="B43" s="31"/>
      <c r="C43" s="32" t="s">
        <v>36</v>
      </c>
      <c r="D43" s="33" t="s">
        <v>37</v>
      </c>
      <c r="E43" s="34">
        <v>2500</v>
      </c>
    </row>
    <row r="44" spans="2:5" ht="15" customHeight="1" x14ac:dyDescent="0.2">
      <c r="B44" s="31"/>
      <c r="C44" s="32" t="s">
        <v>38</v>
      </c>
      <c r="D44" s="33" t="s">
        <v>39</v>
      </c>
      <c r="E44" s="34">
        <v>750</v>
      </c>
    </row>
    <row r="45" spans="2:5" ht="15" customHeight="1" x14ac:dyDescent="0.2">
      <c r="B45" s="35" t="s">
        <v>40</v>
      </c>
      <c r="C45" s="36"/>
      <c r="D45" s="36"/>
      <c r="E45" s="37">
        <v>3500</v>
      </c>
    </row>
    <row r="46" spans="2:5" ht="15" customHeight="1" x14ac:dyDescent="0.2">
      <c r="B46" s="42" t="s">
        <v>41</v>
      </c>
      <c r="C46" s="43"/>
      <c r="D46" s="43"/>
      <c r="E46" s="40">
        <v>6350</v>
      </c>
    </row>
    <row r="47" spans="2:5" x14ac:dyDescent="0.2">
      <c r="B47" s="12"/>
      <c r="C47" s="12"/>
      <c r="D47" s="4"/>
      <c r="E47" s="13"/>
    </row>
    <row r="48" spans="2:5" ht="30" customHeight="1" thickBot="1" x14ac:dyDescent="0.25">
      <c r="B48" s="24" t="s">
        <v>3</v>
      </c>
      <c r="C48" s="24" t="s">
        <v>4</v>
      </c>
      <c r="D48" s="25" t="s">
        <v>5</v>
      </c>
      <c r="E48" s="26" t="s">
        <v>6</v>
      </c>
    </row>
    <row r="49" spans="2:5" ht="21" customHeight="1" thickTop="1" x14ac:dyDescent="0.2">
      <c r="B49" s="27" t="s">
        <v>42</v>
      </c>
      <c r="C49" s="28"/>
      <c r="D49" s="29" t="s">
        <v>43</v>
      </c>
      <c r="E49" s="30">
        <f>SUM(E50:E64)</f>
        <v>49167</v>
      </c>
    </row>
    <row r="50" spans="2:5" ht="15" customHeight="1" x14ac:dyDescent="0.2">
      <c r="B50" s="31"/>
      <c r="C50" s="32" t="s">
        <v>30</v>
      </c>
      <c r="D50" s="33" t="s">
        <v>31</v>
      </c>
      <c r="E50" s="34">
        <v>1296</v>
      </c>
    </row>
    <row r="51" spans="2:5" ht="15" customHeight="1" x14ac:dyDescent="0.2">
      <c r="B51" s="31"/>
      <c r="C51" s="32" t="s">
        <v>44</v>
      </c>
      <c r="D51" s="33" t="s">
        <v>45</v>
      </c>
      <c r="E51" s="34">
        <v>100</v>
      </c>
    </row>
    <row r="52" spans="2:5" ht="15" customHeight="1" x14ac:dyDescent="0.2">
      <c r="B52" s="31"/>
      <c r="C52" s="32" t="s">
        <v>32</v>
      </c>
      <c r="D52" s="33" t="s">
        <v>33</v>
      </c>
      <c r="E52" s="34">
        <v>118</v>
      </c>
    </row>
    <row r="53" spans="2:5" ht="15" customHeight="1" x14ac:dyDescent="0.2">
      <c r="B53" s="31"/>
      <c r="C53" s="32" t="s">
        <v>34</v>
      </c>
      <c r="D53" s="33" t="s">
        <v>35</v>
      </c>
      <c r="E53" s="34">
        <v>510</v>
      </c>
    </row>
    <row r="54" spans="2:5" ht="15" customHeight="1" x14ac:dyDescent="0.2">
      <c r="B54" s="31"/>
      <c r="C54" s="32" t="s">
        <v>46</v>
      </c>
      <c r="D54" s="33" t="s">
        <v>47</v>
      </c>
      <c r="E54" s="34">
        <v>232</v>
      </c>
    </row>
    <row r="55" spans="2:5" ht="27.75" customHeight="1" x14ac:dyDescent="0.2">
      <c r="B55" s="31"/>
      <c r="C55" s="32" t="s">
        <v>48</v>
      </c>
      <c r="D55" s="33" t="s">
        <v>49</v>
      </c>
      <c r="E55" s="34">
        <v>440</v>
      </c>
    </row>
    <row r="56" spans="2:5" ht="15" customHeight="1" x14ac:dyDescent="0.2">
      <c r="B56" s="31"/>
      <c r="C56" s="32" t="s">
        <v>36</v>
      </c>
      <c r="D56" s="33" t="s">
        <v>37</v>
      </c>
      <c r="E56" s="34">
        <v>15918</v>
      </c>
    </row>
    <row r="57" spans="2:5" ht="15" customHeight="1" x14ac:dyDescent="0.2">
      <c r="B57" s="31"/>
      <c r="C57" s="32" t="s">
        <v>50</v>
      </c>
      <c r="D57" s="33" t="s">
        <v>51</v>
      </c>
      <c r="E57" s="34">
        <v>200</v>
      </c>
    </row>
    <row r="58" spans="2:5" ht="15" customHeight="1" x14ac:dyDescent="0.2">
      <c r="B58" s="31"/>
      <c r="C58" s="32" t="s">
        <v>38</v>
      </c>
      <c r="D58" s="33" t="s">
        <v>39</v>
      </c>
      <c r="E58" s="34">
        <v>303</v>
      </c>
    </row>
    <row r="59" spans="2:5" ht="27.75" customHeight="1" x14ac:dyDescent="0.2">
      <c r="B59" s="31"/>
      <c r="C59" s="32" t="s">
        <v>52</v>
      </c>
      <c r="D59" s="33" t="s">
        <v>17</v>
      </c>
      <c r="E59" s="34">
        <v>6500</v>
      </c>
    </row>
    <row r="60" spans="2:5" ht="15" customHeight="1" x14ac:dyDescent="0.2">
      <c r="B60" s="31"/>
      <c r="C60" s="32" t="s">
        <v>53</v>
      </c>
      <c r="D60" s="33" t="s">
        <v>54</v>
      </c>
      <c r="E60" s="34">
        <v>6000</v>
      </c>
    </row>
    <row r="61" spans="2:5" ht="15" customHeight="1" x14ac:dyDescent="0.2">
      <c r="B61" s="31"/>
      <c r="C61" s="32" t="s">
        <v>9</v>
      </c>
      <c r="D61" s="33" t="s">
        <v>10</v>
      </c>
      <c r="E61" s="34">
        <v>6300</v>
      </c>
    </row>
    <row r="62" spans="2:5" ht="27.75" customHeight="1" x14ac:dyDescent="0.2">
      <c r="B62" s="31"/>
      <c r="C62" s="32" t="s">
        <v>11</v>
      </c>
      <c r="D62" s="33" t="s">
        <v>12</v>
      </c>
      <c r="E62" s="34">
        <v>10000</v>
      </c>
    </row>
    <row r="63" spans="2:5" ht="15" customHeight="1" x14ac:dyDescent="0.2">
      <c r="B63" s="31"/>
      <c r="C63" s="32" t="s">
        <v>55</v>
      </c>
      <c r="D63" s="33" t="s">
        <v>18</v>
      </c>
      <c r="E63" s="34">
        <v>1000</v>
      </c>
    </row>
    <row r="64" spans="2:5" ht="15" customHeight="1" x14ac:dyDescent="0.2">
      <c r="B64" s="31"/>
      <c r="C64" s="32" t="s">
        <v>56</v>
      </c>
      <c r="D64" s="33" t="s">
        <v>57</v>
      </c>
      <c r="E64" s="34">
        <v>250</v>
      </c>
    </row>
    <row r="65" spans="2:5" ht="15" customHeight="1" x14ac:dyDescent="0.2">
      <c r="B65" s="35" t="s">
        <v>58</v>
      </c>
      <c r="C65" s="36"/>
      <c r="D65" s="36"/>
      <c r="E65" s="37">
        <v>440</v>
      </c>
    </row>
    <row r="66" spans="2:5" ht="15" customHeight="1" x14ac:dyDescent="0.2">
      <c r="B66" s="38" t="s">
        <v>59</v>
      </c>
      <c r="C66" s="39"/>
      <c r="D66" s="39"/>
      <c r="E66" s="44">
        <v>1500</v>
      </c>
    </row>
    <row r="67" spans="2:5" ht="15" customHeight="1" x14ac:dyDescent="0.2">
      <c r="B67" s="38" t="s">
        <v>60</v>
      </c>
      <c r="C67" s="39"/>
      <c r="D67" s="39"/>
      <c r="E67" s="44">
        <v>5000</v>
      </c>
    </row>
    <row r="68" spans="2:5" ht="15" customHeight="1" x14ac:dyDescent="0.2">
      <c r="B68" s="38" t="s">
        <v>61</v>
      </c>
      <c r="C68" s="39"/>
      <c r="D68" s="39"/>
      <c r="E68" s="44">
        <v>3850</v>
      </c>
    </row>
    <row r="69" spans="2:5" ht="15" customHeight="1" x14ac:dyDescent="0.2">
      <c r="B69" s="38" t="s">
        <v>62</v>
      </c>
      <c r="C69" s="39"/>
      <c r="D69" s="39"/>
      <c r="E69" s="44">
        <v>300</v>
      </c>
    </row>
    <row r="70" spans="2:5" ht="15" customHeight="1" x14ac:dyDescent="0.2">
      <c r="B70" s="38" t="s">
        <v>63</v>
      </c>
      <c r="C70" s="39"/>
      <c r="D70" s="39"/>
      <c r="E70" s="44">
        <v>10000</v>
      </c>
    </row>
    <row r="71" spans="2:5" ht="15" customHeight="1" x14ac:dyDescent="0.2">
      <c r="B71" s="38" t="s">
        <v>64</v>
      </c>
      <c r="C71" s="39"/>
      <c r="D71" s="39"/>
      <c r="E71" s="44">
        <v>1000</v>
      </c>
    </row>
    <row r="72" spans="2:5" ht="15" customHeight="1" x14ac:dyDescent="0.2">
      <c r="B72" s="38" t="s">
        <v>65</v>
      </c>
      <c r="C72" s="39"/>
      <c r="D72" s="39"/>
      <c r="E72" s="44">
        <v>500</v>
      </c>
    </row>
    <row r="73" spans="2:5" ht="15" customHeight="1" x14ac:dyDescent="0.2">
      <c r="B73" s="38" t="s">
        <v>66</v>
      </c>
      <c r="C73" s="39"/>
      <c r="D73" s="39"/>
      <c r="E73" s="44">
        <v>3000</v>
      </c>
    </row>
    <row r="74" spans="2:5" ht="27.75" customHeight="1" x14ac:dyDescent="0.2">
      <c r="B74" s="38" t="s">
        <v>67</v>
      </c>
      <c r="C74" s="39"/>
      <c r="D74" s="39"/>
      <c r="E74" s="44">
        <v>1000</v>
      </c>
    </row>
    <row r="75" spans="2:5" ht="15" customHeight="1" x14ac:dyDescent="0.2">
      <c r="B75" s="38" t="s">
        <v>68</v>
      </c>
      <c r="C75" s="39"/>
      <c r="D75" s="39"/>
      <c r="E75" s="44">
        <v>3000</v>
      </c>
    </row>
    <row r="76" spans="2:5" ht="15" customHeight="1" x14ac:dyDescent="0.2">
      <c r="B76" s="38" t="s">
        <v>69</v>
      </c>
      <c r="C76" s="39"/>
      <c r="D76" s="39"/>
      <c r="E76" s="44">
        <v>1000</v>
      </c>
    </row>
    <row r="77" spans="2:5" ht="27.75" customHeight="1" x14ac:dyDescent="0.2">
      <c r="B77" s="38" t="s">
        <v>70</v>
      </c>
      <c r="C77" s="39"/>
      <c r="D77" s="39"/>
      <c r="E77" s="44">
        <v>5000</v>
      </c>
    </row>
    <row r="78" spans="2:5" ht="15" customHeight="1" x14ac:dyDescent="0.2">
      <c r="B78" s="38" t="s">
        <v>71</v>
      </c>
      <c r="C78" s="39"/>
      <c r="D78" s="39"/>
      <c r="E78" s="44">
        <v>3878</v>
      </c>
    </row>
    <row r="79" spans="2:5" ht="15" customHeight="1" x14ac:dyDescent="0.2">
      <c r="B79" s="38" t="s">
        <v>72</v>
      </c>
      <c r="C79" s="39"/>
      <c r="D79" s="39"/>
      <c r="E79" s="44">
        <v>1000</v>
      </c>
    </row>
    <row r="80" spans="2:5" ht="15" customHeight="1" x14ac:dyDescent="0.2">
      <c r="B80" s="38" t="s">
        <v>73</v>
      </c>
      <c r="C80" s="39"/>
      <c r="D80" s="39"/>
      <c r="E80" s="44">
        <v>8699</v>
      </c>
    </row>
    <row r="81" spans="2:5" x14ac:dyDescent="0.2">
      <c r="B81" s="45"/>
      <c r="C81" s="45"/>
      <c r="D81" s="46"/>
      <c r="E81" s="47"/>
    </row>
    <row r="82" spans="2:5" ht="30" customHeight="1" thickBot="1" x14ac:dyDescent="0.25">
      <c r="B82" s="48" t="s">
        <v>3</v>
      </c>
      <c r="C82" s="48" t="s">
        <v>4</v>
      </c>
      <c r="D82" s="49" t="s">
        <v>5</v>
      </c>
      <c r="E82" s="50" t="s">
        <v>6</v>
      </c>
    </row>
    <row r="83" spans="2:5" ht="29.25" customHeight="1" thickTop="1" x14ac:dyDescent="0.2">
      <c r="B83" s="51" t="s">
        <v>74</v>
      </c>
      <c r="C83" s="52"/>
      <c r="D83" s="53" t="s">
        <v>75</v>
      </c>
      <c r="E83" s="54">
        <f>SUM(E84:E89)</f>
        <v>1628</v>
      </c>
    </row>
    <row r="84" spans="2:5" ht="15" customHeight="1" x14ac:dyDescent="0.2">
      <c r="B84" s="55"/>
      <c r="C84" s="56" t="s">
        <v>34</v>
      </c>
      <c r="D84" s="57" t="s">
        <v>35</v>
      </c>
      <c r="E84" s="58">
        <v>100</v>
      </c>
    </row>
    <row r="85" spans="2:5" ht="15" customHeight="1" x14ac:dyDescent="0.2">
      <c r="B85" s="55"/>
      <c r="C85" s="56" t="s">
        <v>36</v>
      </c>
      <c r="D85" s="57" t="s">
        <v>37</v>
      </c>
      <c r="E85" s="58">
        <v>250</v>
      </c>
    </row>
    <row r="86" spans="2:5" ht="15" customHeight="1" x14ac:dyDescent="0.2">
      <c r="B86" s="55"/>
      <c r="C86" s="56" t="s">
        <v>50</v>
      </c>
      <c r="D86" s="57" t="s">
        <v>51</v>
      </c>
      <c r="E86" s="58">
        <v>250</v>
      </c>
    </row>
    <row r="87" spans="2:5" ht="15" customHeight="1" x14ac:dyDescent="0.2">
      <c r="B87" s="55"/>
      <c r="C87" s="56" t="s">
        <v>38</v>
      </c>
      <c r="D87" s="57" t="s">
        <v>39</v>
      </c>
      <c r="E87" s="58">
        <v>190</v>
      </c>
    </row>
    <row r="88" spans="2:5" ht="15" customHeight="1" x14ac:dyDescent="0.2">
      <c r="B88" s="55"/>
      <c r="C88" s="56" t="s">
        <v>76</v>
      </c>
      <c r="D88" s="57" t="s">
        <v>77</v>
      </c>
      <c r="E88" s="58">
        <v>20</v>
      </c>
    </row>
    <row r="89" spans="2:5" ht="15" customHeight="1" x14ac:dyDescent="0.2">
      <c r="B89" s="55"/>
      <c r="C89" s="56" t="s">
        <v>78</v>
      </c>
      <c r="D89" s="57" t="s">
        <v>79</v>
      </c>
      <c r="E89" s="58">
        <v>818</v>
      </c>
    </row>
    <row r="90" spans="2:5" ht="15" customHeight="1" x14ac:dyDescent="0.2">
      <c r="B90" s="59" t="s">
        <v>80</v>
      </c>
      <c r="C90" s="60"/>
      <c r="D90" s="60"/>
      <c r="E90" s="61">
        <v>810</v>
      </c>
    </row>
    <row r="91" spans="2:5" ht="15" customHeight="1" x14ac:dyDescent="0.2">
      <c r="B91" s="38" t="s">
        <v>81</v>
      </c>
      <c r="C91" s="39"/>
      <c r="D91" s="39"/>
      <c r="E91" s="44">
        <v>818</v>
      </c>
    </row>
    <row r="92" spans="2:5" x14ac:dyDescent="0.2">
      <c r="B92" s="45"/>
      <c r="C92" s="45"/>
      <c r="D92" s="46"/>
      <c r="E92" s="47"/>
    </row>
    <row r="93" spans="2:5" ht="30" customHeight="1" thickBot="1" x14ac:dyDescent="0.25">
      <c r="B93" s="48" t="s">
        <v>3</v>
      </c>
      <c r="C93" s="48" t="s">
        <v>4</v>
      </c>
      <c r="D93" s="49" t="s">
        <v>5</v>
      </c>
      <c r="E93" s="50" t="s">
        <v>6</v>
      </c>
    </row>
    <row r="94" spans="2:5" ht="29.25" customHeight="1" thickTop="1" x14ac:dyDescent="0.2">
      <c r="B94" s="51" t="s">
        <v>82</v>
      </c>
      <c r="C94" s="52"/>
      <c r="D94" s="53" t="s">
        <v>83</v>
      </c>
      <c r="E94" s="54">
        <f>SUM(E95:E95)</f>
        <v>50</v>
      </c>
    </row>
    <row r="95" spans="2:5" ht="15" customHeight="1" x14ac:dyDescent="0.2">
      <c r="B95" s="55"/>
      <c r="C95" s="56" t="s">
        <v>9</v>
      </c>
      <c r="D95" s="57" t="s">
        <v>10</v>
      </c>
      <c r="E95" s="58">
        <v>50</v>
      </c>
    </row>
    <row r="96" spans="2:5" ht="15" customHeight="1" x14ac:dyDescent="0.2">
      <c r="B96" s="59" t="s">
        <v>84</v>
      </c>
      <c r="C96" s="60"/>
      <c r="D96" s="60"/>
      <c r="E96" s="61">
        <v>50</v>
      </c>
    </row>
    <row r="97" spans="2:5" x14ac:dyDescent="0.2">
      <c r="B97" s="45"/>
      <c r="C97" s="45"/>
      <c r="D97" s="46"/>
      <c r="E97" s="47"/>
    </row>
    <row r="98" spans="2:5" ht="30" customHeight="1" thickBot="1" x14ac:dyDescent="0.25">
      <c r="B98" s="48" t="s">
        <v>3</v>
      </c>
      <c r="C98" s="48" t="s">
        <v>4</v>
      </c>
      <c r="D98" s="49" t="s">
        <v>5</v>
      </c>
      <c r="E98" s="50" t="s">
        <v>6</v>
      </c>
    </row>
    <row r="99" spans="2:5" ht="21" customHeight="1" thickTop="1" x14ac:dyDescent="0.2">
      <c r="B99" s="51" t="s">
        <v>85</v>
      </c>
      <c r="C99" s="52"/>
      <c r="D99" s="53" t="s">
        <v>86</v>
      </c>
      <c r="E99" s="54">
        <f>SUM(E100:E103)</f>
        <v>838694</v>
      </c>
    </row>
    <row r="100" spans="2:5" ht="15" customHeight="1" x14ac:dyDescent="0.2">
      <c r="B100" s="55"/>
      <c r="C100" s="56" t="s">
        <v>36</v>
      </c>
      <c r="D100" s="57" t="s">
        <v>37</v>
      </c>
      <c r="E100" s="58">
        <v>140</v>
      </c>
    </row>
    <row r="101" spans="2:5" ht="15" customHeight="1" x14ac:dyDescent="0.2">
      <c r="B101" s="55"/>
      <c r="C101" s="56" t="s">
        <v>87</v>
      </c>
      <c r="D101" s="57" t="s">
        <v>88</v>
      </c>
      <c r="E101" s="58">
        <v>18327</v>
      </c>
    </row>
    <row r="102" spans="2:5" ht="15" customHeight="1" x14ac:dyDescent="0.2">
      <c r="B102" s="55"/>
      <c r="C102" s="56" t="s">
        <v>25</v>
      </c>
      <c r="D102" s="57" t="s">
        <v>26</v>
      </c>
      <c r="E102" s="58">
        <v>596554</v>
      </c>
    </row>
    <row r="103" spans="2:5" ht="15" customHeight="1" x14ac:dyDescent="0.2">
      <c r="B103" s="55"/>
      <c r="C103" s="56" t="s">
        <v>89</v>
      </c>
      <c r="D103" s="57" t="s">
        <v>90</v>
      </c>
      <c r="E103" s="58">
        <v>223673</v>
      </c>
    </row>
    <row r="104" spans="2:5" ht="15" customHeight="1" x14ac:dyDescent="0.2">
      <c r="B104" s="59" t="s">
        <v>91</v>
      </c>
      <c r="C104" s="60"/>
      <c r="D104" s="60"/>
      <c r="E104" s="61">
        <v>600</v>
      </c>
    </row>
    <row r="105" spans="2:5" ht="15" customHeight="1" x14ac:dyDescent="0.2">
      <c r="B105" s="38" t="s">
        <v>92</v>
      </c>
      <c r="C105" s="39"/>
      <c r="D105" s="39"/>
      <c r="E105" s="44">
        <v>40</v>
      </c>
    </row>
    <row r="106" spans="2:5" ht="15" customHeight="1" x14ac:dyDescent="0.2">
      <c r="B106" s="38" t="s">
        <v>93</v>
      </c>
      <c r="C106" s="39"/>
      <c r="D106" s="39"/>
      <c r="E106" s="44">
        <v>600</v>
      </c>
    </row>
    <row r="107" spans="2:5" ht="15" customHeight="1" x14ac:dyDescent="0.2">
      <c r="B107" s="38" t="s">
        <v>94</v>
      </c>
      <c r="C107" s="39"/>
      <c r="D107" s="39"/>
      <c r="E107" s="44">
        <v>800</v>
      </c>
    </row>
    <row r="108" spans="2:5" ht="15" customHeight="1" x14ac:dyDescent="0.2">
      <c r="B108" s="38" t="s">
        <v>95</v>
      </c>
      <c r="C108" s="39"/>
      <c r="D108" s="39"/>
      <c r="E108" s="44">
        <v>500</v>
      </c>
    </row>
    <row r="109" spans="2:5" ht="15" customHeight="1" x14ac:dyDescent="0.2">
      <c r="B109" s="38" t="s">
        <v>96</v>
      </c>
      <c r="C109" s="39"/>
      <c r="D109" s="39"/>
      <c r="E109" s="44">
        <v>1150</v>
      </c>
    </row>
    <row r="110" spans="2:5" ht="15" customHeight="1" x14ac:dyDescent="0.2">
      <c r="B110" s="38" t="s">
        <v>97</v>
      </c>
      <c r="C110" s="39"/>
      <c r="D110" s="39"/>
      <c r="E110" s="44">
        <v>1973</v>
      </c>
    </row>
    <row r="111" spans="2:5" ht="15" customHeight="1" x14ac:dyDescent="0.2">
      <c r="B111" s="38" t="s">
        <v>98</v>
      </c>
      <c r="C111" s="39"/>
      <c r="D111" s="39"/>
      <c r="E111" s="44">
        <v>3033</v>
      </c>
    </row>
    <row r="112" spans="2:5" ht="15" customHeight="1" x14ac:dyDescent="0.2">
      <c r="B112" s="38" t="s">
        <v>99</v>
      </c>
      <c r="C112" s="39"/>
      <c r="D112" s="39"/>
      <c r="E112" s="44">
        <v>3971</v>
      </c>
    </row>
    <row r="113" spans="2:5" ht="15" customHeight="1" x14ac:dyDescent="0.2">
      <c r="B113" s="38" t="s">
        <v>100</v>
      </c>
      <c r="C113" s="39"/>
      <c r="D113" s="39"/>
      <c r="E113" s="44">
        <v>2200</v>
      </c>
    </row>
    <row r="114" spans="2:5" ht="15" customHeight="1" x14ac:dyDescent="0.2">
      <c r="B114" s="38" t="s">
        <v>101</v>
      </c>
      <c r="C114" s="39"/>
      <c r="D114" s="39"/>
      <c r="E114" s="44">
        <v>2400</v>
      </c>
    </row>
    <row r="115" spans="2:5" ht="15" customHeight="1" x14ac:dyDescent="0.2">
      <c r="B115" s="38" t="s">
        <v>102</v>
      </c>
      <c r="C115" s="39"/>
      <c r="D115" s="39"/>
      <c r="E115" s="44">
        <v>1200</v>
      </c>
    </row>
    <row r="116" spans="2:5" ht="27.75" customHeight="1" x14ac:dyDescent="0.2">
      <c r="B116" s="38" t="s">
        <v>103</v>
      </c>
      <c r="C116" s="39"/>
      <c r="D116" s="39"/>
      <c r="E116" s="44">
        <v>223673</v>
      </c>
    </row>
    <row r="117" spans="2:5" ht="27.75" customHeight="1" x14ac:dyDescent="0.2">
      <c r="B117" s="38" t="s">
        <v>104</v>
      </c>
      <c r="C117" s="39"/>
      <c r="D117" s="39"/>
      <c r="E117" s="44">
        <v>30000</v>
      </c>
    </row>
    <row r="118" spans="2:5" ht="27.75" customHeight="1" x14ac:dyDescent="0.2">
      <c r="B118" s="38" t="s">
        <v>105</v>
      </c>
      <c r="C118" s="39"/>
      <c r="D118" s="39"/>
      <c r="E118" s="44">
        <v>14000</v>
      </c>
    </row>
    <row r="119" spans="2:5" ht="27.75" customHeight="1" x14ac:dyDescent="0.2">
      <c r="B119" s="38" t="s">
        <v>106</v>
      </c>
      <c r="C119" s="39"/>
      <c r="D119" s="39"/>
      <c r="E119" s="44">
        <v>552544</v>
      </c>
    </row>
    <row r="120" spans="2:5" ht="54" customHeight="1" x14ac:dyDescent="0.2">
      <c r="B120" s="38" t="s">
        <v>107</v>
      </c>
      <c r="C120" s="39"/>
      <c r="D120" s="39"/>
      <c r="E120" s="44">
        <v>10</v>
      </c>
    </row>
    <row r="121" spans="2:5" x14ac:dyDescent="0.2">
      <c r="B121" s="45"/>
      <c r="C121" s="45"/>
      <c r="D121" s="46"/>
      <c r="E121" s="47"/>
    </row>
    <row r="122" spans="2:5" ht="30" customHeight="1" thickBot="1" x14ac:dyDescent="0.25">
      <c r="B122" s="48" t="s">
        <v>3</v>
      </c>
      <c r="C122" s="48" t="s">
        <v>4</v>
      </c>
      <c r="D122" s="49" t="s">
        <v>5</v>
      </c>
      <c r="E122" s="50" t="s">
        <v>6</v>
      </c>
    </row>
    <row r="123" spans="2:5" ht="21" customHeight="1" thickTop="1" x14ac:dyDescent="0.2">
      <c r="B123" s="51" t="s">
        <v>108</v>
      </c>
      <c r="C123" s="52"/>
      <c r="D123" s="53" t="s">
        <v>109</v>
      </c>
      <c r="E123" s="54">
        <f>SUM(E124:E126)</f>
        <v>595978</v>
      </c>
    </row>
    <row r="124" spans="2:5" ht="15" customHeight="1" x14ac:dyDescent="0.2">
      <c r="B124" s="55"/>
      <c r="C124" s="56" t="s">
        <v>46</v>
      </c>
      <c r="D124" s="57" t="s">
        <v>47</v>
      </c>
      <c r="E124" s="58">
        <v>806</v>
      </c>
    </row>
    <row r="125" spans="2:5" ht="15" customHeight="1" x14ac:dyDescent="0.2">
      <c r="B125" s="55"/>
      <c r="C125" s="56" t="s">
        <v>36</v>
      </c>
      <c r="D125" s="57" t="s">
        <v>37</v>
      </c>
      <c r="E125" s="58">
        <v>194</v>
      </c>
    </row>
    <row r="126" spans="2:5" ht="15" customHeight="1" x14ac:dyDescent="0.2">
      <c r="B126" s="55"/>
      <c r="C126" s="56" t="s">
        <v>110</v>
      </c>
      <c r="D126" s="57" t="s">
        <v>111</v>
      </c>
      <c r="E126" s="58">
        <v>594978</v>
      </c>
    </row>
    <row r="127" spans="2:5" ht="15" customHeight="1" x14ac:dyDescent="0.2">
      <c r="B127" s="59" t="s">
        <v>112</v>
      </c>
      <c r="C127" s="60"/>
      <c r="D127" s="60"/>
      <c r="E127" s="61">
        <v>594978</v>
      </c>
    </row>
    <row r="128" spans="2:5" ht="15" customHeight="1" x14ac:dyDescent="0.2">
      <c r="B128" s="38" t="s">
        <v>113</v>
      </c>
      <c r="C128" s="39"/>
      <c r="D128" s="39"/>
      <c r="E128" s="44">
        <v>1000</v>
      </c>
    </row>
    <row r="129" spans="2:5" x14ac:dyDescent="0.2">
      <c r="B129" s="45"/>
      <c r="C129" s="45"/>
      <c r="D129" s="46"/>
      <c r="E129" s="47"/>
    </row>
    <row r="130" spans="2:5" ht="30" customHeight="1" thickBot="1" x14ac:dyDescent="0.25">
      <c r="B130" s="48" t="s">
        <v>3</v>
      </c>
      <c r="C130" s="48" t="s">
        <v>4</v>
      </c>
      <c r="D130" s="49" t="s">
        <v>5</v>
      </c>
      <c r="E130" s="50" t="s">
        <v>6</v>
      </c>
    </row>
    <row r="131" spans="2:5" ht="21" customHeight="1" thickTop="1" x14ac:dyDescent="0.2">
      <c r="B131" s="51" t="s">
        <v>114</v>
      </c>
      <c r="C131" s="52"/>
      <c r="D131" s="53" t="s">
        <v>115</v>
      </c>
      <c r="E131" s="54">
        <f>SUM(E132:E132)</f>
        <v>1000</v>
      </c>
    </row>
    <row r="132" spans="2:5" ht="15" customHeight="1" x14ac:dyDescent="0.2">
      <c r="B132" s="55"/>
      <c r="C132" s="56" t="s">
        <v>116</v>
      </c>
      <c r="D132" s="57" t="s">
        <v>117</v>
      </c>
      <c r="E132" s="58">
        <v>1000</v>
      </c>
    </row>
    <row r="133" spans="2:5" ht="15" customHeight="1" x14ac:dyDescent="0.2">
      <c r="B133" s="59" t="s">
        <v>115</v>
      </c>
      <c r="C133" s="60"/>
      <c r="D133" s="60"/>
      <c r="E133" s="61">
        <v>1000</v>
      </c>
    </row>
    <row r="134" spans="2:5" x14ac:dyDescent="0.2">
      <c r="B134" s="45"/>
      <c r="C134" s="45"/>
      <c r="D134" s="46"/>
      <c r="E134" s="47"/>
    </row>
    <row r="135" spans="2:5" ht="30" customHeight="1" thickBot="1" x14ac:dyDescent="0.25">
      <c r="B135" s="48" t="s">
        <v>3</v>
      </c>
      <c r="C135" s="48" t="s">
        <v>4</v>
      </c>
      <c r="D135" s="49" t="s">
        <v>5</v>
      </c>
      <c r="E135" s="50" t="s">
        <v>6</v>
      </c>
    </row>
    <row r="136" spans="2:5" ht="21" customHeight="1" thickTop="1" x14ac:dyDescent="0.2">
      <c r="B136" s="51" t="s">
        <v>118</v>
      </c>
      <c r="C136" s="52"/>
      <c r="D136" s="53" t="s">
        <v>119</v>
      </c>
      <c r="E136" s="54">
        <f>SUM(E137:E137)</f>
        <v>8200</v>
      </c>
    </row>
    <row r="137" spans="2:5" ht="15" customHeight="1" x14ac:dyDescent="0.2">
      <c r="B137" s="55"/>
      <c r="C137" s="56" t="s">
        <v>36</v>
      </c>
      <c r="D137" s="57" t="s">
        <v>37</v>
      </c>
      <c r="E137" s="58">
        <v>8200</v>
      </c>
    </row>
    <row r="138" spans="2:5" ht="15" customHeight="1" x14ac:dyDescent="0.2">
      <c r="B138" s="59" t="s">
        <v>120</v>
      </c>
      <c r="C138" s="60"/>
      <c r="D138" s="60"/>
      <c r="E138" s="61">
        <v>8200</v>
      </c>
    </row>
    <row r="139" spans="2:5" x14ac:dyDescent="0.2">
      <c r="B139" s="45"/>
      <c r="C139" s="45"/>
      <c r="D139" s="46"/>
      <c r="E139" s="47"/>
    </row>
    <row r="140" spans="2:5" ht="30" customHeight="1" thickBot="1" x14ac:dyDescent="0.25">
      <c r="B140" s="48" t="s">
        <v>3</v>
      </c>
      <c r="C140" s="48" t="s">
        <v>4</v>
      </c>
      <c r="D140" s="49" t="s">
        <v>5</v>
      </c>
      <c r="E140" s="50" t="s">
        <v>6</v>
      </c>
    </row>
    <row r="141" spans="2:5" ht="21" customHeight="1" thickTop="1" x14ac:dyDescent="0.2">
      <c r="B141" s="51" t="s">
        <v>121</v>
      </c>
      <c r="C141" s="52"/>
      <c r="D141" s="53" t="s">
        <v>122</v>
      </c>
      <c r="E141" s="54">
        <f>SUM(E142:E142)</f>
        <v>902058</v>
      </c>
    </row>
    <row r="142" spans="2:5" ht="15" customHeight="1" x14ac:dyDescent="0.2">
      <c r="B142" s="55"/>
      <c r="C142" s="56" t="s">
        <v>110</v>
      </c>
      <c r="D142" s="57" t="s">
        <v>111</v>
      </c>
      <c r="E142" s="58">
        <v>902058</v>
      </c>
    </row>
    <row r="143" spans="2:5" ht="15" customHeight="1" x14ac:dyDescent="0.2">
      <c r="B143" s="59" t="s">
        <v>123</v>
      </c>
      <c r="C143" s="60"/>
      <c r="D143" s="60"/>
      <c r="E143" s="61">
        <v>902058</v>
      </c>
    </row>
    <row r="144" spans="2:5" x14ac:dyDescent="0.2">
      <c r="B144" s="45"/>
      <c r="C144" s="45"/>
      <c r="D144" s="46"/>
      <c r="E144" s="47"/>
    </row>
    <row r="145" spans="2:5" ht="30" customHeight="1" thickBot="1" x14ac:dyDescent="0.25">
      <c r="B145" s="48" t="s">
        <v>3</v>
      </c>
      <c r="C145" s="48" t="s">
        <v>4</v>
      </c>
      <c r="D145" s="49" t="s">
        <v>5</v>
      </c>
      <c r="E145" s="50" t="s">
        <v>6</v>
      </c>
    </row>
    <row r="146" spans="2:5" ht="21" customHeight="1" thickTop="1" x14ac:dyDescent="0.2">
      <c r="B146" s="51" t="s">
        <v>124</v>
      </c>
      <c r="C146" s="52"/>
      <c r="D146" s="53" t="s">
        <v>125</v>
      </c>
      <c r="E146" s="54">
        <f>SUM(E147:E150)</f>
        <v>47300</v>
      </c>
    </row>
    <row r="147" spans="2:5" ht="15" customHeight="1" x14ac:dyDescent="0.2">
      <c r="B147" s="55"/>
      <c r="C147" s="56" t="s">
        <v>44</v>
      </c>
      <c r="D147" s="57" t="s">
        <v>45</v>
      </c>
      <c r="E147" s="58">
        <v>6500</v>
      </c>
    </row>
    <row r="148" spans="2:5" ht="15" customHeight="1" x14ac:dyDescent="0.2">
      <c r="B148" s="55"/>
      <c r="C148" s="56" t="s">
        <v>32</v>
      </c>
      <c r="D148" s="57" t="s">
        <v>33</v>
      </c>
      <c r="E148" s="58">
        <v>2500</v>
      </c>
    </row>
    <row r="149" spans="2:5" ht="15" customHeight="1" x14ac:dyDescent="0.2">
      <c r="B149" s="55"/>
      <c r="C149" s="56" t="s">
        <v>36</v>
      </c>
      <c r="D149" s="57" t="s">
        <v>37</v>
      </c>
      <c r="E149" s="58">
        <v>300</v>
      </c>
    </row>
    <row r="150" spans="2:5" ht="27.75" customHeight="1" x14ac:dyDescent="0.2">
      <c r="B150" s="55"/>
      <c r="C150" s="56" t="s">
        <v>52</v>
      </c>
      <c r="D150" s="57" t="s">
        <v>17</v>
      </c>
      <c r="E150" s="58">
        <v>38000</v>
      </c>
    </row>
    <row r="151" spans="2:5" ht="15" customHeight="1" x14ac:dyDescent="0.2">
      <c r="B151" s="59" t="s">
        <v>126</v>
      </c>
      <c r="C151" s="60"/>
      <c r="D151" s="60"/>
      <c r="E151" s="61">
        <v>38000</v>
      </c>
    </row>
    <row r="152" spans="2:5" ht="15" customHeight="1" x14ac:dyDescent="0.2">
      <c r="B152" s="38" t="s">
        <v>127</v>
      </c>
      <c r="C152" s="39"/>
      <c r="D152" s="39"/>
      <c r="E152" s="44">
        <v>100</v>
      </c>
    </row>
    <row r="153" spans="2:5" ht="15" customHeight="1" x14ac:dyDescent="0.2">
      <c r="B153" s="38" t="s">
        <v>128</v>
      </c>
      <c r="C153" s="39"/>
      <c r="D153" s="39"/>
      <c r="E153" s="44">
        <v>4100</v>
      </c>
    </row>
    <row r="154" spans="2:5" ht="15" customHeight="1" x14ac:dyDescent="0.2">
      <c r="B154" s="38" t="s">
        <v>129</v>
      </c>
      <c r="C154" s="39"/>
      <c r="D154" s="39"/>
      <c r="E154" s="44">
        <v>5100</v>
      </c>
    </row>
    <row r="155" spans="2:5" x14ac:dyDescent="0.2">
      <c r="B155" s="45"/>
      <c r="C155" s="45"/>
      <c r="D155" s="46"/>
      <c r="E155" s="47"/>
    </row>
    <row r="156" spans="2:5" ht="30" customHeight="1" thickBot="1" x14ac:dyDescent="0.25">
      <c r="B156" s="48" t="s">
        <v>3</v>
      </c>
      <c r="C156" s="48" t="s">
        <v>4</v>
      </c>
      <c r="D156" s="49" t="s">
        <v>5</v>
      </c>
      <c r="E156" s="50" t="s">
        <v>6</v>
      </c>
    </row>
    <row r="157" spans="2:5" ht="21" customHeight="1" thickTop="1" x14ac:dyDescent="0.2">
      <c r="B157" s="51" t="s">
        <v>130</v>
      </c>
      <c r="C157" s="52"/>
      <c r="D157" s="53" t="s">
        <v>131</v>
      </c>
      <c r="E157" s="54">
        <f>SUM(E158:E161)</f>
        <v>2504</v>
      </c>
    </row>
    <row r="158" spans="2:5" ht="27.75" customHeight="1" x14ac:dyDescent="0.2">
      <c r="B158" s="55"/>
      <c r="C158" s="56" t="s">
        <v>48</v>
      </c>
      <c r="D158" s="57" t="s">
        <v>132</v>
      </c>
      <c r="E158" s="58">
        <v>3</v>
      </c>
    </row>
    <row r="159" spans="2:5" ht="15" customHeight="1" x14ac:dyDescent="0.2">
      <c r="B159" s="55"/>
      <c r="C159" s="56" t="s">
        <v>36</v>
      </c>
      <c r="D159" s="57" t="s">
        <v>37</v>
      </c>
      <c r="E159" s="58">
        <v>1201</v>
      </c>
    </row>
    <row r="160" spans="2:5" ht="27.75" customHeight="1" x14ac:dyDescent="0.2">
      <c r="B160" s="55"/>
      <c r="C160" s="56" t="s">
        <v>52</v>
      </c>
      <c r="D160" s="57" t="s">
        <v>17</v>
      </c>
      <c r="E160" s="58">
        <v>1000</v>
      </c>
    </row>
    <row r="161" spans="2:5" ht="15" customHeight="1" x14ac:dyDescent="0.2">
      <c r="B161" s="55"/>
      <c r="C161" s="56" t="s">
        <v>9</v>
      </c>
      <c r="D161" s="57" t="s">
        <v>10</v>
      </c>
      <c r="E161" s="58">
        <v>300</v>
      </c>
    </row>
    <row r="162" spans="2:5" ht="15" customHeight="1" x14ac:dyDescent="0.2">
      <c r="B162" s="59" t="s">
        <v>133</v>
      </c>
      <c r="C162" s="60"/>
      <c r="D162" s="60"/>
      <c r="E162" s="61">
        <v>3</v>
      </c>
    </row>
    <row r="163" spans="2:5" ht="15" customHeight="1" x14ac:dyDescent="0.2">
      <c r="B163" s="38" t="s">
        <v>134</v>
      </c>
      <c r="C163" s="39"/>
      <c r="D163" s="39"/>
      <c r="E163" s="44">
        <v>300</v>
      </c>
    </row>
    <row r="164" spans="2:5" ht="15" customHeight="1" x14ac:dyDescent="0.2">
      <c r="B164" s="38" t="s">
        <v>135</v>
      </c>
      <c r="C164" s="39"/>
      <c r="D164" s="39"/>
      <c r="E164" s="44">
        <v>1000</v>
      </c>
    </row>
    <row r="165" spans="2:5" ht="15" customHeight="1" x14ac:dyDescent="0.2">
      <c r="B165" s="62" t="s">
        <v>136</v>
      </c>
      <c r="C165" s="39"/>
      <c r="D165" s="39"/>
      <c r="E165" s="44">
        <v>1000</v>
      </c>
    </row>
    <row r="166" spans="2:5" ht="15" customHeight="1" x14ac:dyDescent="0.2">
      <c r="B166" s="38" t="s">
        <v>113</v>
      </c>
      <c r="C166" s="39"/>
      <c r="D166" s="39"/>
      <c r="E166" s="44">
        <v>201</v>
      </c>
    </row>
    <row r="167" spans="2:5" s="23" customFormat="1" x14ac:dyDescent="0.2">
      <c r="B167" s="63"/>
      <c r="C167" s="63"/>
      <c r="D167" s="63"/>
      <c r="E167" s="64"/>
    </row>
    <row r="168" spans="2:5" s="23" customFormat="1" x14ac:dyDescent="0.2">
      <c r="B168" s="63"/>
      <c r="C168" s="63"/>
      <c r="D168" s="63"/>
      <c r="E168" s="64"/>
    </row>
    <row r="169" spans="2:5" s="23" customFormat="1" x14ac:dyDescent="0.2">
      <c r="B169" s="63"/>
      <c r="C169" s="63"/>
      <c r="D169" s="63"/>
      <c r="E169" s="64"/>
    </row>
    <row r="170" spans="2:5" s="23" customFormat="1" ht="15" customHeight="1" x14ac:dyDescent="0.2">
      <c r="B170" s="20" t="s">
        <v>137</v>
      </c>
      <c r="C170" s="21"/>
      <c r="D170" s="21"/>
      <c r="E170" s="22"/>
    </row>
    <row r="171" spans="2:5" s="23" customFormat="1" x14ac:dyDescent="0.2">
      <c r="B171" s="63"/>
      <c r="C171" s="63"/>
      <c r="D171" s="63"/>
      <c r="E171" s="64"/>
    </row>
    <row r="172" spans="2:5" x14ac:dyDescent="0.2">
      <c r="B172" s="45"/>
      <c r="C172" s="45"/>
      <c r="D172" s="46"/>
      <c r="E172" s="47"/>
    </row>
    <row r="173" spans="2:5" ht="30" customHeight="1" thickBot="1" x14ac:dyDescent="0.25">
      <c r="B173" s="48" t="s">
        <v>3</v>
      </c>
      <c r="C173" s="48" t="s">
        <v>4</v>
      </c>
      <c r="D173" s="49" t="s">
        <v>5</v>
      </c>
      <c r="E173" s="50" t="s">
        <v>6</v>
      </c>
    </row>
    <row r="174" spans="2:5" ht="21" customHeight="1" thickTop="1" x14ac:dyDescent="0.2">
      <c r="B174" s="51" t="s">
        <v>138</v>
      </c>
      <c r="C174" s="52"/>
      <c r="D174" s="53" t="s">
        <v>139</v>
      </c>
      <c r="E174" s="54">
        <f>SUM(E175:E175)</f>
        <v>2813</v>
      </c>
    </row>
    <row r="175" spans="2:5" ht="15" customHeight="1" x14ac:dyDescent="0.2">
      <c r="B175" s="55"/>
      <c r="C175" s="56" t="s">
        <v>25</v>
      </c>
      <c r="D175" s="57" t="s">
        <v>26</v>
      </c>
      <c r="E175" s="58">
        <v>2813</v>
      </c>
    </row>
    <row r="176" spans="2:5" ht="15" customHeight="1" x14ac:dyDescent="0.2">
      <c r="B176" s="59" t="s">
        <v>140</v>
      </c>
      <c r="C176" s="60"/>
      <c r="D176" s="60"/>
      <c r="E176" s="61">
        <v>2813</v>
      </c>
    </row>
    <row r="177" spans="2:5" x14ac:dyDescent="0.2">
      <c r="B177" s="45"/>
      <c r="C177" s="45"/>
      <c r="D177" s="46"/>
      <c r="E177" s="47"/>
    </row>
    <row r="178" spans="2:5" ht="30" customHeight="1" thickBot="1" x14ac:dyDescent="0.25">
      <c r="B178" s="48" t="s">
        <v>3</v>
      </c>
      <c r="C178" s="48" t="s">
        <v>4</v>
      </c>
      <c r="D178" s="49" t="s">
        <v>5</v>
      </c>
      <c r="E178" s="50" t="s">
        <v>6</v>
      </c>
    </row>
    <row r="179" spans="2:5" ht="21" customHeight="1" thickTop="1" x14ac:dyDescent="0.2">
      <c r="B179" s="51" t="s">
        <v>141</v>
      </c>
      <c r="C179" s="52"/>
      <c r="D179" s="53" t="s">
        <v>142</v>
      </c>
      <c r="E179" s="54">
        <f>SUM(E180:E181)</f>
        <v>21017</v>
      </c>
    </row>
    <row r="180" spans="2:5" ht="15" customHeight="1" x14ac:dyDescent="0.2">
      <c r="B180" s="55"/>
      <c r="C180" s="56" t="s">
        <v>44</v>
      </c>
      <c r="D180" s="57" t="s">
        <v>45</v>
      </c>
      <c r="E180" s="58">
        <v>40</v>
      </c>
    </row>
    <row r="181" spans="2:5" ht="15" customHeight="1" x14ac:dyDescent="0.2">
      <c r="B181" s="55"/>
      <c r="C181" s="56" t="s">
        <v>25</v>
      </c>
      <c r="D181" s="57" t="s">
        <v>26</v>
      </c>
      <c r="E181" s="58">
        <v>20977</v>
      </c>
    </row>
    <row r="182" spans="2:5" ht="15" customHeight="1" x14ac:dyDescent="0.2">
      <c r="B182" s="59" t="s">
        <v>143</v>
      </c>
      <c r="C182" s="60"/>
      <c r="D182" s="60"/>
      <c r="E182" s="61">
        <v>40</v>
      </c>
    </row>
    <row r="183" spans="2:5" ht="15" customHeight="1" x14ac:dyDescent="0.2">
      <c r="B183" s="38" t="s">
        <v>140</v>
      </c>
      <c r="C183" s="39"/>
      <c r="D183" s="39"/>
      <c r="E183" s="44">
        <v>20977</v>
      </c>
    </row>
    <row r="184" spans="2:5" x14ac:dyDescent="0.2">
      <c r="B184" s="45"/>
      <c r="C184" s="45"/>
      <c r="D184" s="46"/>
      <c r="E184" s="47"/>
    </row>
    <row r="185" spans="2:5" ht="30" customHeight="1" thickBot="1" x14ac:dyDescent="0.25">
      <c r="B185" s="48" t="s">
        <v>3</v>
      </c>
      <c r="C185" s="48" t="s">
        <v>4</v>
      </c>
      <c r="D185" s="49" t="s">
        <v>5</v>
      </c>
      <c r="E185" s="50" t="s">
        <v>6</v>
      </c>
    </row>
    <row r="186" spans="2:5" ht="29.25" customHeight="1" thickTop="1" x14ac:dyDescent="0.2">
      <c r="B186" s="51" t="s">
        <v>144</v>
      </c>
      <c r="C186" s="52"/>
      <c r="D186" s="53" t="s">
        <v>145</v>
      </c>
      <c r="E186" s="54">
        <f>SUM(E187:E187)</f>
        <v>39</v>
      </c>
    </row>
    <row r="187" spans="2:5" ht="15" customHeight="1" x14ac:dyDescent="0.2">
      <c r="B187" s="55"/>
      <c r="C187" s="56" t="s">
        <v>50</v>
      </c>
      <c r="D187" s="57" t="s">
        <v>51</v>
      </c>
      <c r="E187" s="58">
        <v>39</v>
      </c>
    </row>
    <row r="188" spans="2:5" ht="15" customHeight="1" x14ac:dyDescent="0.2">
      <c r="B188" s="59" t="s">
        <v>146</v>
      </c>
      <c r="C188" s="60"/>
      <c r="D188" s="60"/>
      <c r="E188" s="61">
        <v>39</v>
      </c>
    </row>
    <row r="189" spans="2:5" x14ac:dyDescent="0.2">
      <c r="B189" s="45"/>
      <c r="C189" s="45"/>
      <c r="D189" s="46"/>
      <c r="E189" s="47"/>
    </row>
    <row r="190" spans="2:5" ht="30" customHeight="1" thickBot="1" x14ac:dyDescent="0.25">
      <c r="B190" s="48" t="s">
        <v>3</v>
      </c>
      <c r="C190" s="48" t="s">
        <v>4</v>
      </c>
      <c r="D190" s="49" t="s">
        <v>5</v>
      </c>
      <c r="E190" s="50" t="s">
        <v>6</v>
      </c>
    </row>
    <row r="191" spans="2:5" ht="21" customHeight="1" thickTop="1" x14ac:dyDescent="0.2">
      <c r="B191" s="51" t="s">
        <v>147</v>
      </c>
      <c r="C191" s="52"/>
      <c r="D191" s="53" t="s">
        <v>148</v>
      </c>
      <c r="E191" s="54">
        <f>SUM(E192:E194)</f>
        <v>54472</v>
      </c>
    </row>
    <row r="192" spans="2:5" ht="15" customHeight="1" x14ac:dyDescent="0.2">
      <c r="B192" s="55"/>
      <c r="C192" s="56" t="s">
        <v>44</v>
      </c>
      <c r="D192" s="57" t="s">
        <v>45</v>
      </c>
      <c r="E192" s="58">
        <v>9640</v>
      </c>
    </row>
    <row r="193" spans="2:5" ht="15" customHeight="1" x14ac:dyDescent="0.2">
      <c r="B193" s="55"/>
      <c r="C193" s="56" t="s">
        <v>36</v>
      </c>
      <c r="D193" s="57" t="s">
        <v>37</v>
      </c>
      <c r="E193" s="58">
        <v>114</v>
      </c>
    </row>
    <row r="194" spans="2:5" ht="15" customHeight="1" x14ac:dyDescent="0.2">
      <c r="B194" s="55"/>
      <c r="C194" s="56" t="s">
        <v>25</v>
      </c>
      <c r="D194" s="57" t="s">
        <v>26</v>
      </c>
      <c r="E194" s="58">
        <v>44718</v>
      </c>
    </row>
    <row r="195" spans="2:5" ht="15" customHeight="1" x14ac:dyDescent="0.2">
      <c r="B195" s="59" t="s">
        <v>149</v>
      </c>
      <c r="C195" s="60"/>
      <c r="D195" s="60"/>
      <c r="E195" s="61">
        <v>1150</v>
      </c>
    </row>
    <row r="196" spans="2:5" ht="15" customHeight="1" x14ac:dyDescent="0.2">
      <c r="B196" s="38" t="s">
        <v>150</v>
      </c>
      <c r="C196" s="39"/>
      <c r="D196" s="39"/>
      <c r="E196" s="44">
        <v>1060</v>
      </c>
    </row>
    <row r="197" spans="2:5" ht="15" customHeight="1" x14ac:dyDescent="0.2">
      <c r="B197" s="38" t="s">
        <v>151</v>
      </c>
      <c r="C197" s="39"/>
      <c r="D197" s="39"/>
      <c r="E197" s="44">
        <v>860</v>
      </c>
    </row>
    <row r="198" spans="2:5" ht="15" customHeight="1" x14ac:dyDescent="0.2">
      <c r="B198" s="38" t="s">
        <v>152</v>
      </c>
      <c r="C198" s="39"/>
      <c r="D198" s="39"/>
      <c r="E198" s="44">
        <v>6404</v>
      </c>
    </row>
    <row r="199" spans="2:5" ht="27.75" customHeight="1" x14ac:dyDescent="0.2">
      <c r="B199" s="38" t="s">
        <v>153</v>
      </c>
      <c r="C199" s="39"/>
      <c r="D199" s="39"/>
      <c r="E199" s="44">
        <v>40</v>
      </c>
    </row>
    <row r="200" spans="2:5" ht="15" customHeight="1" x14ac:dyDescent="0.2">
      <c r="B200" s="38" t="s">
        <v>154</v>
      </c>
      <c r="C200" s="39"/>
      <c r="D200" s="39"/>
      <c r="E200" s="44">
        <v>40</v>
      </c>
    </row>
    <row r="201" spans="2:5" ht="27.75" customHeight="1" x14ac:dyDescent="0.2">
      <c r="B201" s="38" t="s">
        <v>155</v>
      </c>
      <c r="C201" s="39"/>
      <c r="D201" s="39"/>
      <c r="E201" s="44">
        <v>40</v>
      </c>
    </row>
    <row r="202" spans="2:5" ht="15" customHeight="1" x14ac:dyDescent="0.2">
      <c r="B202" s="38" t="s">
        <v>156</v>
      </c>
      <c r="C202" s="39"/>
      <c r="D202" s="39"/>
      <c r="E202" s="44">
        <v>40</v>
      </c>
    </row>
    <row r="203" spans="2:5" ht="15" customHeight="1" x14ac:dyDescent="0.2">
      <c r="B203" s="38" t="s">
        <v>157</v>
      </c>
      <c r="C203" s="39"/>
      <c r="D203" s="39"/>
      <c r="E203" s="44">
        <v>40</v>
      </c>
    </row>
    <row r="204" spans="2:5" ht="15" customHeight="1" x14ac:dyDescent="0.2">
      <c r="B204" s="38" t="s">
        <v>158</v>
      </c>
      <c r="C204" s="39"/>
      <c r="D204" s="39"/>
      <c r="E204" s="44">
        <v>40</v>
      </c>
    </row>
    <row r="205" spans="2:5" ht="15" customHeight="1" x14ac:dyDescent="0.2">
      <c r="B205" s="38" t="s">
        <v>159</v>
      </c>
      <c r="C205" s="39"/>
      <c r="D205" s="39"/>
      <c r="E205" s="44">
        <v>40</v>
      </c>
    </row>
    <row r="206" spans="2:5" ht="27.75" customHeight="1" x14ac:dyDescent="0.2">
      <c r="B206" s="38" t="s">
        <v>160</v>
      </c>
      <c r="C206" s="39"/>
      <c r="D206" s="39"/>
      <c r="E206" s="44">
        <v>1500</v>
      </c>
    </row>
    <row r="207" spans="2:5" ht="15" customHeight="1" x14ac:dyDescent="0.2">
      <c r="B207" s="38" t="s">
        <v>140</v>
      </c>
      <c r="C207" s="39"/>
      <c r="D207" s="39"/>
      <c r="E207" s="44">
        <v>43218</v>
      </c>
    </row>
    <row r="208" spans="2:5" x14ac:dyDescent="0.2">
      <c r="B208" s="45"/>
      <c r="C208" s="45"/>
      <c r="D208" s="46"/>
      <c r="E208" s="47"/>
    </row>
    <row r="209" spans="2:5" ht="30" customHeight="1" thickBot="1" x14ac:dyDescent="0.25">
      <c r="B209" s="48" t="s">
        <v>3</v>
      </c>
      <c r="C209" s="48" t="s">
        <v>4</v>
      </c>
      <c r="D209" s="49" t="s">
        <v>5</v>
      </c>
      <c r="E209" s="50" t="s">
        <v>6</v>
      </c>
    </row>
    <row r="210" spans="2:5" ht="21" customHeight="1" thickTop="1" x14ac:dyDescent="0.2">
      <c r="B210" s="51" t="s">
        <v>161</v>
      </c>
      <c r="C210" s="52"/>
      <c r="D210" s="53" t="s">
        <v>162</v>
      </c>
      <c r="E210" s="54">
        <f>SUM(E211:E213)</f>
        <v>84108</v>
      </c>
    </row>
    <row r="211" spans="2:5" ht="15" customHeight="1" x14ac:dyDescent="0.2">
      <c r="B211" s="55"/>
      <c r="C211" s="56" t="s">
        <v>44</v>
      </c>
      <c r="D211" s="57" t="s">
        <v>45</v>
      </c>
      <c r="E211" s="58">
        <v>11944</v>
      </c>
    </row>
    <row r="212" spans="2:5" ht="15" customHeight="1" x14ac:dyDescent="0.2">
      <c r="B212" s="55"/>
      <c r="C212" s="56" t="s">
        <v>36</v>
      </c>
      <c r="D212" s="57" t="s">
        <v>37</v>
      </c>
      <c r="E212" s="58">
        <v>3</v>
      </c>
    </row>
    <row r="213" spans="2:5" ht="15" customHeight="1" x14ac:dyDescent="0.2">
      <c r="B213" s="55"/>
      <c r="C213" s="56" t="s">
        <v>25</v>
      </c>
      <c r="D213" s="57" t="s">
        <v>26</v>
      </c>
      <c r="E213" s="58">
        <v>72161</v>
      </c>
    </row>
    <row r="214" spans="2:5" ht="15" customHeight="1" x14ac:dyDescent="0.2">
      <c r="B214" s="59" t="s">
        <v>163</v>
      </c>
      <c r="C214" s="60"/>
      <c r="D214" s="60"/>
      <c r="E214" s="61">
        <v>10</v>
      </c>
    </row>
    <row r="215" spans="2:5" ht="15" customHeight="1" x14ac:dyDescent="0.2">
      <c r="B215" s="38" t="s">
        <v>164</v>
      </c>
      <c r="C215" s="39"/>
      <c r="D215" s="39"/>
      <c r="E215" s="44">
        <v>5295</v>
      </c>
    </row>
    <row r="216" spans="2:5" ht="15" customHeight="1" x14ac:dyDescent="0.2">
      <c r="B216" s="38" t="s">
        <v>165</v>
      </c>
      <c r="C216" s="39"/>
      <c r="D216" s="39"/>
      <c r="E216" s="44">
        <v>702</v>
      </c>
    </row>
    <row r="217" spans="2:5" ht="15" customHeight="1" x14ac:dyDescent="0.2">
      <c r="B217" s="38" t="s">
        <v>166</v>
      </c>
      <c r="C217" s="39"/>
      <c r="D217" s="39"/>
      <c r="E217" s="44">
        <v>5700</v>
      </c>
    </row>
    <row r="218" spans="2:5" ht="27.75" customHeight="1" x14ac:dyDescent="0.2">
      <c r="B218" s="38" t="s">
        <v>167</v>
      </c>
      <c r="C218" s="39"/>
      <c r="D218" s="39"/>
      <c r="E218" s="44">
        <v>40</v>
      </c>
    </row>
    <row r="219" spans="2:5" ht="15" customHeight="1" x14ac:dyDescent="0.2">
      <c r="B219" s="38" t="s">
        <v>168</v>
      </c>
      <c r="C219" s="39"/>
      <c r="D219" s="39"/>
      <c r="E219" s="44">
        <v>40</v>
      </c>
    </row>
    <row r="220" spans="2:5" ht="27.75" customHeight="1" x14ac:dyDescent="0.2">
      <c r="B220" s="38" t="s">
        <v>169</v>
      </c>
      <c r="C220" s="39"/>
      <c r="D220" s="39"/>
      <c r="E220" s="44">
        <v>40</v>
      </c>
    </row>
    <row r="221" spans="2:5" ht="15" customHeight="1" x14ac:dyDescent="0.2">
      <c r="B221" s="38" t="s">
        <v>170</v>
      </c>
      <c r="C221" s="39"/>
      <c r="D221" s="39"/>
      <c r="E221" s="44">
        <v>40</v>
      </c>
    </row>
    <row r="222" spans="2:5" ht="27.75" customHeight="1" x14ac:dyDescent="0.2">
      <c r="B222" s="38" t="s">
        <v>171</v>
      </c>
      <c r="C222" s="39"/>
      <c r="D222" s="39"/>
      <c r="E222" s="44">
        <v>40</v>
      </c>
    </row>
    <row r="223" spans="2:5" ht="15" customHeight="1" x14ac:dyDescent="0.2">
      <c r="B223" s="38" t="s">
        <v>172</v>
      </c>
      <c r="C223" s="39"/>
      <c r="D223" s="39"/>
      <c r="E223" s="44">
        <v>40</v>
      </c>
    </row>
    <row r="224" spans="2:5" ht="27.75" customHeight="1" x14ac:dyDescent="0.2">
      <c r="B224" s="38" t="s">
        <v>173</v>
      </c>
      <c r="C224" s="39"/>
      <c r="D224" s="39"/>
      <c r="E224" s="44">
        <v>2000</v>
      </c>
    </row>
    <row r="225" spans="2:5" ht="15" customHeight="1" x14ac:dyDescent="0.2">
      <c r="B225" s="38" t="s">
        <v>140</v>
      </c>
      <c r="C225" s="39"/>
      <c r="D225" s="39"/>
      <c r="E225" s="44">
        <v>70161</v>
      </c>
    </row>
    <row r="226" spans="2:5" x14ac:dyDescent="0.2">
      <c r="B226" s="45"/>
      <c r="C226" s="45"/>
      <c r="D226" s="46"/>
      <c r="E226" s="47"/>
    </row>
    <row r="227" spans="2:5" ht="30" customHeight="1" thickBot="1" x14ac:dyDescent="0.25">
      <c r="B227" s="48" t="s">
        <v>3</v>
      </c>
      <c r="C227" s="48" t="s">
        <v>4</v>
      </c>
      <c r="D227" s="49" t="s">
        <v>5</v>
      </c>
      <c r="E227" s="50" t="s">
        <v>6</v>
      </c>
    </row>
    <row r="228" spans="2:5" ht="21" customHeight="1" thickTop="1" x14ac:dyDescent="0.2">
      <c r="B228" s="51" t="s">
        <v>174</v>
      </c>
      <c r="C228" s="52"/>
      <c r="D228" s="53" t="s">
        <v>175</v>
      </c>
      <c r="E228" s="54">
        <f>SUM(E229:E230)</f>
        <v>82422</v>
      </c>
    </row>
    <row r="229" spans="2:5" ht="15" customHeight="1" x14ac:dyDescent="0.2">
      <c r="B229" s="55"/>
      <c r="C229" s="56" t="s">
        <v>44</v>
      </c>
      <c r="D229" s="57" t="s">
        <v>45</v>
      </c>
      <c r="E229" s="58">
        <v>1200</v>
      </c>
    </row>
    <row r="230" spans="2:5" ht="15" customHeight="1" x14ac:dyDescent="0.2">
      <c r="B230" s="55"/>
      <c r="C230" s="56" t="s">
        <v>25</v>
      </c>
      <c r="D230" s="57" t="s">
        <v>26</v>
      </c>
      <c r="E230" s="58">
        <v>81222</v>
      </c>
    </row>
    <row r="231" spans="2:5" ht="27.75" customHeight="1" x14ac:dyDescent="0.2">
      <c r="B231" s="59" t="s">
        <v>176</v>
      </c>
      <c r="C231" s="60"/>
      <c r="D231" s="60"/>
      <c r="E231" s="61">
        <v>1000</v>
      </c>
    </row>
    <row r="232" spans="2:5" ht="27.75" customHeight="1" x14ac:dyDescent="0.2">
      <c r="B232" s="38" t="s">
        <v>177</v>
      </c>
      <c r="C232" s="39"/>
      <c r="D232" s="39"/>
      <c r="E232" s="44">
        <v>40</v>
      </c>
    </row>
    <row r="233" spans="2:5" ht="15" customHeight="1" x14ac:dyDescent="0.2">
      <c r="B233" s="38" t="s">
        <v>178</v>
      </c>
      <c r="C233" s="39"/>
      <c r="D233" s="39"/>
      <c r="E233" s="44">
        <v>40</v>
      </c>
    </row>
    <row r="234" spans="2:5" ht="15" customHeight="1" x14ac:dyDescent="0.2">
      <c r="B234" s="38" t="s">
        <v>179</v>
      </c>
      <c r="C234" s="39"/>
      <c r="D234" s="39"/>
      <c r="E234" s="44">
        <v>40</v>
      </c>
    </row>
    <row r="235" spans="2:5" ht="15" customHeight="1" x14ac:dyDescent="0.2">
      <c r="B235" s="38" t="s">
        <v>180</v>
      </c>
      <c r="C235" s="39"/>
      <c r="D235" s="39"/>
      <c r="E235" s="44">
        <v>40</v>
      </c>
    </row>
    <row r="236" spans="2:5" ht="15" customHeight="1" x14ac:dyDescent="0.2">
      <c r="B236" s="38" t="s">
        <v>181</v>
      </c>
      <c r="C236" s="39"/>
      <c r="D236" s="39"/>
      <c r="E236" s="44">
        <v>40</v>
      </c>
    </row>
    <row r="237" spans="2:5" ht="15" customHeight="1" x14ac:dyDescent="0.2">
      <c r="B237" s="38" t="s">
        <v>140</v>
      </c>
      <c r="C237" s="39"/>
      <c r="D237" s="39"/>
      <c r="E237" s="44">
        <v>81222</v>
      </c>
    </row>
    <row r="238" spans="2:5" x14ac:dyDescent="0.2">
      <c r="B238" s="45"/>
      <c r="C238" s="45"/>
      <c r="D238" s="46"/>
      <c r="E238" s="47"/>
    </row>
    <row r="239" spans="2:5" ht="30" customHeight="1" thickBot="1" x14ac:dyDescent="0.25">
      <c r="B239" s="48" t="s">
        <v>3</v>
      </c>
      <c r="C239" s="48" t="s">
        <v>4</v>
      </c>
      <c r="D239" s="49" t="s">
        <v>5</v>
      </c>
      <c r="E239" s="50" t="s">
        <v>6</v>
      </c>
    </row>
    <row r="240" spans="2:5" ht="21" customHeight="1" thickTop="1" x14ac:dyDescent="0.2">
      <c r="B240" s="51" t="s">
        <v>182</v>
      </c>
      <c r="C240" s="52"/>
      <c r="D240" s="53" t="s">
        <v>183</v>
      </c>
      <c r="E240" s="54">
        <f>SUM(E241:E242)</f>
        <v>7844</v>
      </c>
    </row>
    <row r="241" spans="2:5" ht="15" customHeight="1" x14ac:dyDescent="0.2">
      <c r="B241" s="55"/>
      <c r="C241" s="56" t="s">
        <v>44</v>
      </c>
      <c r="D241" s="57" t="s">
        <v>45</v>
      </c>
      <c r="E241" s="58">
        <v>40</v>
      </c>
    </row>
    <row r="242" spans="2:5" ht="15" customHeight="1" x14ac:dyDescent="0.2">
      <c r="B242" s="55"/>
      <c r="C242" s="56" t="s">
        <v>25</v>
      </c>
      <c r="D242" s="57" t="s">
        <v>26</v>
      </c>
      <c r="E242" s="58">
        <v>7804</v>
      </c>
    </row>
    <row r="243" spans="2:5" ht="27.75" customHeight="1" x14ac:dyDescent="0.2">
      <c r="B243" s="59" t="s">
        <v>184</v>
      </c>
      <c r="C243" s="60"/>
      <c r="D243" s="60"/>
      <c r="E243" s="61">
        <v>40</v>
      </c>
    </row>
    <row r="244" spans="2:5" ht="15" customHeight="1" x14ac:dyDescent="0.2">
      <c r="B244" s="38" t="s">
        <v>140</v>
      </c>
      <c r="C244" s="39"/>
      <c r="D244" s="39"/>
      <c r="E244" s="44">
        <v>7804</v>
      </c>
    </row>
    <row r="245" spans="2:5" x14ac:dyDescent="0.2">
      <c r="B245" s="45"/>
      <c r="C245" s="45"/>
      <c r="D245" s="46"/>
      <c r="E245" s="47"/>
    </row>
    <row r="246" spans="2:5" ht="30" customHeight="1" thickBot="1" x14ac:dyDescent="0.25">
      <c r="B246" s="48" t="s">
        <v>3</v>
      </c>
      <c r="C246" s="48" t="s">
        <v>4</v>
      </c>
      <c r="D246" s="49" t="s">
        <v>5</v>
      </c>
      <c r="E246" s="50" t="s">
        <v>6</v>
      </c>
    </row>
    <row r="247" spans="2:5" ht="29.25" customHeight="1" thickTop="1" x14ac:dyDescent="0.2">
      <c r="B247" s="51" t="s">
        <v>185</v>
      </c>
      <c r="C247" s="52"/>
      <c r="D247" s="53" t="s">
        <v>186</v>
      </c>
      <c r="E247" s="54">
        <f>SUM(E248:E248)</f>
        <v>5500</v>
      </c>
    </row>
    <row r="248" spans="2:5" ht="15" customHeight="1" x14ac:dyDescent="0.2">
      <c r="B248" s="55"/>
      <c r="C248" s="56" t="s">
        <v>25</v>
      </c>
      <c r="D248" s="57" t="s">
        <v>26</v>
      </c>
      <c r="E248" s="58">
        <v>5500</v>
      </c>
    </row>
    <row r="249" spans="2:5" ht="15" customHeight="1" x14ac:dyDescent="0.2">
      <c r="B249" s="59" t="s">
        <v>140</v>
      </c>
      <c r="C249" s="60"/>
      <c r="D249" s="60"/>
      <c r="E249" s="61">
        <v>5500</v>
      </c>
    </row>
    <row r="250" spans="2:5" x14ac:dyDescent="0.2">
      <c r="B250" s="45"/>
      <c r="C250" s="45"/>
      <c r="D250" s="46"/>
      <c r="E250" s="47"/>
    </row>
    <row r="251" spans="2:5" ht="30" customHeight="1" thickBot="1" x14ac:dyDescent="0.25">
      <c r="B251" s="48" t="s">
        <v>3</v>
      </c>
      <c r="C251" s="48" t="s">
        <v>4</v>
      </c>
      <c r="D251" s="49" t="s">
        <v>5</v>
      </c>
      <c r="E251" s="50" t="s">
        <v>6</v>
      </c>
    </row>
    <row r="252" spans="2:5" ht="21" customHeight="1" thickTop="1" x14ac:dyDescent="0.2">
      <c r="B252" s="51" t="s">
        <v>187</v>
      </c>
      <c r="C252" s="52"/>
      <c r="D252" s="53" t="s">
        <v>188</v>
      </c>
      <c r="E252" s="54">
        <f>SUM(E253:E253)</f>
        <v>1684</v>
      </c>
    </row>
    <row r="253" spans="2:5" ht="15" customHeight="1" x14ac:dyDescent="0.2">
      <c r="B253" s="55"/>
      <c r="C253" s="56" t="s">
        <v>25</v>
      </c>
      <c r="D253" s="57" t="s">
        <v>26</v>
      </c>
      <c r="E253" s="58">
        <v>1684</v>
      </c>
    </row>
    <row r="254" spans="2:5" ht="15" customHeight="1" x14ac:dyDescent="0.2">
      <c r="B254" s="59" t="s">
        <v>140</v>
      </c>
      <c r="C254" s="60"/>
      <c r="D254" s="60"/>
      <c r="E254" s="61">
        <v>1684</v>
      </c>
    </row>
    <row r="255" spans="2:5" x14ac:dyDescent="0.2">
      <c r="B255" s="45"/>
      <c r="C255" s="45"/>
      <c r="D255" s="46"/>
      <c r="E255" s="47"/>
    </row>
    <row r="256" spans="2:5" ht="30" customHeight="1" thickBot="1" x14ac:dyDescent="0.25">
      <c r="B256" s="48" t="s">
        <v>3</v>
      </c>
      <c r="C256" s="48" t="s">
        <v>4</v>
      </c>
      <c r="D256" s="49" t="s">
        <v>5</v>
      </c>
      <c r="E256" s="50" t="s">
        <v>6</v>
      </c>
    </row>
    <row r="257" spans="2:5" ht="29.25" customHeight="1" thickTop="1" x14ac:dyDescent="0.2">
      <c r="B257" s="51" t="s">
        <v>189</v>
      </c>
      <c r="C257" s="52"/>
      <c r="D257" s="53" t="s">
        <v>190</v>
      </c>
      <c r="E257" s="54">
        <f>SUM(E258:E258)</f>
        <v>200</v>
      </c>
    </row>
    <row r="258" spans="2:5" ht="15" customHeight="1" x14ac:dyDescent="0.2">
      <c r="B258" s="55"/>
      <c r="C258" s="56" t="s">
        <v>25</v>
      </c>
      <c r="D258" s="57" t="s">
        <v>26</v>
      </c>
      <c r="E258" s="58">
        <v>200</v>
      </c>
    </row>
    <row r="259" spans="2:5" ht="15" customHeight="1" x14ac:dyDescent="0.2">
      <c r="B259" s="59" t="s">
        <v>140</v>
      </c>
      <c r="C259" s="60"/>
      <c r="D259" s="60"/>
      <c r="E259" s="61">
        <v>200</v>
      </c>
    </row>
    <row r="260" spans="2:5" x14ac:dyDescent="0.2">
      <c r="B260" s="45"/>
      <c r="C260" s="45"/>
      <c r="D260" s="46"/>
      <c r="E260" s="47"/>
    </row>
    <row r="261" spans="2:5" ht="30" customHeight="1" thickBot="1" x14ac:dyDescent="0.25">
      <c r="B261" s="48" t="s">
        <v>3</v>
      </c>
      <c r="C261" s="48" t="s">
        <v>4</v>
      </c>
      <c r="D261" s="49" t="s">
        <v>5</v>
      </c>
      <c r="E261" s="50" t="s">
        <v>6</v>
      </c>
    </row>
    <row r="262" spans="2:5" ht="21" customHeight="1" thickTop="1" x14ac:dyDescent="0.2">
      <c r="B262" s="51" t="s">
        <v>191</v>
      </c>
      <c r="C262" s="52"/>
      <c r="D262" s="53" t="s">
        <v>192</v>
      </c>
      <c r="E262" s="54">
        <f>SUM(E263:E263)</f>
        <v>2811</v>
      </c>
    </row>
    <row r="263" spans="2:5" ht="15" customHeight="1" x14ac:dyDescent="0.2">
      <c r="B263" s="55"/>
      <c r="C263" s="56" t="s">
        <v>25</v>
      </c>
      <c r="D263" s="57" t="s">
        <v>26</v>
      </c>
      <c r="E263" s="58">
        <v>2811</v>
      </c>
    </row>
    <row r="264" spans="2:5" ht="15" customHeight="1" x14ac:dyDescent="0.2">
      <c r="B264" s="59" t="s">
        <v>140</v>
      </c>
      <c r="C264" s="60"/>
      <c r="D264" s="60"/>
      <c r="E264" s="61">
        <v>2811</v>
      </c>
    </row>
    <row r="265" spans="2:5" x14ac:dyDescent="0.2">
      <c r="B265" s="45"/>
      <c r="C265" s="45"/>
      <c r="D265" s="46"/>
      <c r="E265" s="47"/>
    </row>
    <row r="266" spans="2:5" ht="30" customHeight="1" thickBot="1" x14ac:dyDescent="0.25">
      <c r="B266" s="48" t="s">
        <v>3</v>
      </c>
      <c r="C266" s="48" t="s">
        <v>4</v>
      </c>
      <c r="D266" s="49" t="s">
        <v>5</v>
      </c>
      <c r="E266" s="50" t="s">
        <v>6</v>
      </c>
    </row>
    <row r="267" spans="2:5" ht="21" customHeight="1" thickTop="1" x14ac:dyDescent="0.2">
      <c r="B267" s="51" t="s">
        <v>193</v>
      </c>
      <c r="C267" s="52"/>
      <c r="D267" s="53" t="s">
        <v>194</v>
      </c>
      <c r="E267" s="54">
        <f>SUM(E268:E268)</f>
        <v>200</v>
      </c>
    </row>
    <row r="268" spans="2:5" ht="15" customHeight="1" x14ac:dyDescent="0.2">
      <c r="B268" s="55"/>
      <c r="C268" s="56" t="s">
        <v>25</v>
      </c>
      <c r="D268" s="57" t="s">
        <v>26</v>
      </c>
      <c r="E268" s="58">
        <v>200</v>
      </c>
    </row>
    <row r="269" spans="2:5" ht="15" customHeight="1" x14ac:dyDescent="0.2">
      <c r="B269" s="59" t="s">
        <v>140</v>
      </c>
      <c r="C269" s="60"/>
      <c r="D269" s="60"/>
      <c r="E269" s="61">
        <v>200</v>
      </c>
    </row>
    <row r="270" spans="2:5" x14ac:dyDescent="0.2">
      <c r="B270" s="45"/>
      <c r="C270" s="45"/>
      <c r="D270" s="46"/>
      <c r="E270" s="47"/>
    </row>
    <row r="271" spans="2:5" ht="30" customHeight="1" thickBot="1" x14ac:dyDescent="0.25">
      <c r="B271" s="48" t="s">
        <v>3</v>
      </c>
      <c r="C271" s="48" t="s">
        <v>4</v>
      </c>
      <c r="D271" s="49" t="s">
        <v>5</v>
      </c>
      <c r="E271" s="50" t="s">
        <v>6</v>
      </c>
    </row>
    <row r="272" spans="2:5" ht="29.25" customHeight="1" thickTop="1" x14ac:dyDescent="0.2">
      <c r="B272" s="51" t="s">
        <v>195</v>
      </c>
      <c r="C272" s="52"/>
      <c r="D272" s="53" t="s">
        <v>196</v>
      </c>
      <c r="E272" s="54">
        <f>SUM(E273:E273)</f>
        <v>2455</v>
      </c>
    </row>
    <row r="273" spans="2:5" ht="15" customHeight="1" x14ac:dyDescent="0.2">
      <c r="B273" s="55"/>
      <c r="C273" s="56" t="s">
        <v>25</v>
      </c>
      <c r="D273" s="57" t="s">
        <v>26</v>
      </c>
      <c r="E273" s="58">
        <v>2455</v>
      </c>
    </row>
    <row r="274" spans="2:5" ht="15" customHeight="1" x14ac:dyDescent="0.2">
      <c r="B274" s="59" t="s">
        <v>140</v>
      </c>
      <c r="C274" s="60"/>
      <c r="D274" s="60"/>
      <c r="E274" s="61">
        <v>2455</v>
      </c>
    </row>
    <row r="275" spans="2:5" x14ac:dyDescent="0.2">
      <c r="B275" s="45"/>
      <c r="C275" s="45"/>
      <c r="D275" s="46"/>
      <c r="E275" s="47"/>
    </row>
    <row r="276" spans="2:5" ht="30" customHeight="1" thickBot="1" x14ac:dyDescent="0.25">
      <c r="B276" s="48" t="s">
        <v>3</v>
      </c>
      <c r="C276" s="48" t="s">
        <v>4</v>
      </c>
      <c r="D276" s="49" t="s">
        <v>5</v>
      </c>
      <c r="E276" s="50" t="s">
        <v>6</v>
      </c>
    </row>
    <row r="277" spans="2:5" ht="21" customHeight="1" thickTop="1" x14ac:dyDescent="0.2">
      <c r="B277" s="51" t="s">
        <v>197</v>
      </c>
      <c r="C277" s="52"/>
      <c r="D277" s="53" t="s">
        <v>198</v>
      </c>
      <c r="E277" s="54">
        <f>SUM(E278:E278)</f>
        <v>4844</v>
      </c>
    </row>
    <row r="278" spans="2:5" ht="15" customHeight="1" x14ac:dyDescent="0.2">
      <c r="B278" s="55"/>
      <c r="C278" s="56" t="s">
        <v>25</v>
      </c>
      <c r="D278" s="57" t="s">
        <v>26</v>
      </c>
      <c r="E278" s="58">
        <v>4844</v>
      </c>
    </row>
    <row r="279" spans="2:5" ht="15" customHeight="1" x14ac:dyDescent="0.2">
      <c r="B279" s="59" t="s">
        <v>140</v>
      </c>
      <c r="C279" s="60"/>
      <c r="D279" s="60"/>
      <c r="E279" s="61">
        <v>4844</v>
      </c>
    </row>
    <row r="280" spans="2:5" x14ac:dyDescent="0.2">
      <c r="B280" s="45"/>
      <c r="C280" s="45"/>
      <c r="D280" s="46"/>
      <c r="E280" s="47"/>
    </row>
    <row r="281" spans="2:5" ht="30" customHeight="1" thickBot="1" x14ac:dyDescent="0.25">
      <c r="B281" s="48" t="s">
        <v>3</v>
      </c>
      <c r="C281" s="48" t="s">
        <v>4</v>
      </c>
      <c r="D281" s="49" t="s">
        <v>5</v>
      </c>
      <c r="E281" s="50" t="s">
        <v>6</v>
      </c>
    </row>
    <row r="282" spans="2:5" ht="29.25" customHeight="1" thickTop="1" x14ac:dyDescent="0.2">
      <c r="B282" s="51" t="s">
        <v>199</v>
      </c>
      <c r="C282" s="52"/>
      <c r="D282" s="53" t="s">
        <v>200</v>
      </c>
      <c r="E282" s="54">
        <f>SUM(E283:E283)</f>
        <v>1969</v>
      </c>
    </row>
    <row r="283" spans="2:5" ht="15" customHeight="1" x14ac:dyDescent="0.2">
      <c r="B283" s="55"/>
      <c r="C283" s="56" t="s">
        <v>25</v>
      </c>
      <c r="D283" s="57" t="s">
        <v>26</v>
      </c>
      <c r="E283" s="58">
        <v>1969</v>
      </c>
    </row>
    <row r="284" spans="2:5" ht="15" customHeight="1" x14ac:dyDescent="0.2">
      <c r="B284" s="59" t="s">
        <v>140</v>
      </c>
      <c r="C284" s="60"/>
      <c r="D284" s="60"/>
      <c r="E284" s="61">
        <v>1969</v>
      </c>
    </row>
    <row r="285" spans="2:5" x14ac:dyDescent="0.2">
      <c r="B285" s="45"/>
      <c r="C285" s="45"/>
      <c r="D285" s="46"/>
      <c r="E285" s="47"/>
    </row>
    <row r="286" spans="2:5" ht="30" customHeight="1" thickBot="1" x14ac:dyDescent="0.25">
      <c r="B286" s="48" t="s">
        <v>3</v>
      </c>
      <c r="C286" s="48" t="s">
        <v>4</v>
      </c>
      <c r="D286" s="49" t="s">
        <v>5</v>
      </c>
      <c r="E286" s="50" t="s">
        <v>6</v>
      </c>
    </row>
    <row r="287" spans="2:5" ht="21" customHeight="1" thickTop="1" x14ac:dyDescent="0.2">
      <c r="B287" s="51" t="s">
        <v>201</v>
      </c>
      <c r="C287" s="52"/>
      <c r="D287" s="53" t="s">
        <v>202</v>
      </c>
      <c r="E287" s="54">
        <f>SUM(E288:E288)</f>
        <v>1700</v>
      </c>
    </row>
    <row r="288" spans="2:5" ht="15" customHeight="1" x14ac:dyDescent="0.2">
      <c r="B288" s="55"/>
      <c r="C288" s="56" t="s">
        <v>25</v>
      </c>
      <c r="D288" s="57" t="s">
        <v>26</v>
      </c>
      <c r="E288" s="58">
        <v>1700</v>
      </c>
    </row>
    <row r="289" spans="2:5" ht="15" customHeight="1" x14ac:dyDescent="0.2">
      <c r="B289" s="59" t="s">
        <v>140</v>
      </c>
      <c r="C289" s="60"/>
      <c r="D289" s="60"/>
      <c r="E289" s="61">
        <v>1700</v>
      </c>
    </row>
    <row r="290" spans="2:5" x14ac:dyDescent="0.2">
      <c r="B290" s="45"/>
      <c r="C290" s="45"/>
      <c r="D290" s="46"/>
      <c r="E290" s="47"/>
    </row>
    <row r="291" spans="2:5" ht="30" customHeight="1" thickBot="1" x14ac:dyDescent="0.25">
      <c r="B291" s="48" t="s">
        <v>3</v>
      </c>
      <c r="C291" s="48" t="s">
        <v>4</v>
      </c>
      <c r="D291" s="49" t="s">
        <v>5</v>
      </c>
      <c r="E291" s="50" t="s">
        <v>6</v>
      </c>
    </row>
    <row r="292" spans="2:5" ht="21" customHeight="1" thickTop="1" x14ac:dyDescent="0.2">
      <c r="B292" s="51" t="s">
        <v>203</v>
      </c>
      <c r="C292" s="52"/>
      <c r="D292" s="53" t="s">
        <v>204</v>
      </c>
      <c r="E292" s="54">
        <f>SUM(E293:E293)</f>
        <v>2840</v>
      </c>
    </row>
    <row r="293" spans="2:5" ht="15" customHeight="1" x14ac:dyDescent="0.2">
      <c r="B293" s="55"/>
      <c r="C293" s="56" t="s">
        <v>44</v>
      </c>
      <c r="D293" s="57" t="s">
        <v>45</v>
      </c>
      <c r="E293" s="58">
        <v>2840</v>
      </c>
    </row>
    <row r="294" spans="2:5" ht="15" customHeight="1" x14ac:dyDescent="0.2">
      <c r="B294" s="59" t="s">
        <v>205</v>
      </c>
      <c r="C294" s="60"/>
      <c r="D294" s="60"/>
      <c r="E294" s="61">
        <v>2800</v>
      </c>
    </row>
    <row r="295" spans="2:5" ht="15" customHeight="1" x14ac:dyDescent="0.2">
      <c r="B295" s="38" t="s">
        <v>206</v>
      </c>
      <c r="C295" s="39"/>
      <c r="D295" s="39"/>
      <c r="E295" s="44">
        <v>40</v>
      </c>
    </row>
    <row r="296" spans="2:5" x14ac:dyDescent="0.2">
      <c r="B296" s="45"/>
      <c r="C296" s="45"/>
      <c r="D296" s="46"/>
      <c r="E296" s="47"/>
    </row>
    <row r="297" spans="2:5" ht="30" customHeight="1" thickBot="1" x14ac:dyDescent="0.25">
      <c r="B297" s="48" t="s">
        <v>3</v>
      </c>
      <c r="C297" s="48" t="s">
        <v>4</v>
      </c>
      <c r="D297" s="49" t="s">
        <v>5</v>
      </c>
      <c r="E297" s="50" t="s">
        <v>6</v>
      </c>
    </row>
    <row r="298" spans="2:5" ht="21" customHeight="1" thickTop="1" x14ac:dyDescent="0.2">
      <c r="B298" s="51" t="s">
        <v>207</v>
      </c>
      <c r="C298" s="52"/>
      <c r="D298" s="53" t="s">
        <v>208</v>
      </c>
      <c r="E298" s="54">
        <f>SUM(E299:E299)</f>
        <v>90</v>
      </c>
    </row>
    <row r="299" spans="2:5" ht="15" customHeight="1" x14ac:dyDescent="0.2">
      <c r="B299" s="55"/>
      <c r="C299" s="56" t="s">
        <v>19</v>
      </c>
      <c r="D299" s="57" t="s">
        <v>20</v>
      </c>
      <c r="E299" s="58">
        <v>90</v>
      </c>
    </row>
    <row r="300" spans="2:5" ht="15" customHeight="1" x14ac:dyDescent="0.2">
      <c r="B300" s="59" t="s">
        <v>80</v>
      </c>
      <c r="C300" s="60"/>
      <c r="D300" s="60"/>
      <c r="E300" s="61">
        <v>90</v>
      </c>
    </row>
    <row r="301" spans="2:5" x14ac:dyDescent="0.2">
      <c r="B301" s="45"/>
      <c r="C301" s="45"/>
      <c r="D301" s="46"/>
      <c r="E301" s="47"/>
    </row>
    <row r="302" spans="2:5" ht="30" customHeight="1" thickBot="1" x14ac:dyDescent="0.25">
      <c r="B302" s="48" t="s">
        <v>3</v>
      </c>
      <c r="C302" s="48" t="s">
        <v>4</v>
      </c>
      <c r="D302" s="49" t="s">
        <v>5</v>
      </c>
      <c r="E302" s="50" t="s">
        <v>6</v>
      </c>
    </row>
    <row r="303" spans="2:5" ht="21" customHeight="1" thickTop="1" x14ac:dyDescent="0.2">
      <c r="B303" s="51" t="s">
        <v>209</v>
      </c>
      <c r="C303" s="52"/>
      <c r="D303" s="53" t="s">
        <v>210</v>
      </c>
      <c r="E303" s="54">
        <f>SUM(E304:E315)</f>
        <v>436593</v>
      </c>
    </row>
    <row r="304" spans="2:5" ht="15" customHeight="1" x14ac:dyDescent="0.2">
      <c r="B304" s="55"/>
      <c r="C304" s="56" t="s">
        <v>44</v>
      </c>
      <c r="D304" s="57" t="s">
        <v>45</v>
      </c>
      <c r="E304" s="58">
        <v>20</v>
      </c>
    </row>
    <row r="305" spans="2:5" ht="15" customHeight="1" x14ac:dyDescent="0.2">
      <c r="B305" s="55"/>
      <c r="C305" s="56" t="s">
        <v>32</v>
      </c>
      <c r="D305" s="57" t="s">
        <v>33</v>
      </c>
      <c r="E305" s="58">
        <v>60</v>
      </c>
    </row>
    <row r="306" spans="2:5" ht="27.75" customHeight="1" x14ac:dyDescent="0.2">
      <c r="B306" s="55"/>
      <c r="C306" s="56" t="s">
        <v>48</v>
      </c>
      <c r="D306" s="57" t="s">
        <v>49</v>
      </c>
      <c r="E306" s="58">
        <v>197</v>
      </c>
    </row>
    <row r="307" spans="2:5" ht="15" customHeight="1" x14ac:dyDescent="0.2">
      <c r="B307" s="55"/>
      <c r="C307" s="56" t="s">
        <v>36</v>
      </c>
      <c r="D307" s="57" t="s">
        <v>37</v>
      </c>
      <c r="E307" s="58">
        <v>7415</v>
      </c>
    </row>
    <row r="308" spans="2:5" ht="15" customHeight="1" x14ac:dyDescent="0.2">
      <c r="B308" s="55"/>
      <c r="C308" s="56" t="s">
        <v>50</v>
      </c>
      <c r="D308" s="57" t="s">
        <v>51</v>
      </c>
      <c r="E308" s="58">
        <v>169</v>
      </c>
    </row>
    <row r="309" spans="2:5" ht="15" customHeight="1" x14ac:dyDescent="0.2">
      <c r="B309" s="55"/>
      <c r="C309" s="56" t="s">
        <v>38</v>
      </c>
      <c r="D309" s="57" t="s">
        <v>39</v>
      </c>
      <c r="E309" s="58">
        <v>87</v>
      </c>
    </row>
    <row r="310" spans="2:5" ht="15" customHeight="1" x14ac:dyDescent="0.2">
      <c r="B310" s="55"/>
      <c r="C310" s="56" t="s">
        <v>76</v>
      </c>
      <c r="D310" s="57" t="s">
        <v>77</v>
      </c>
      <c r="E310" s="58">
        <v>110</v>
      </c>
    </row>
    <row r="311" spans="2:5" ht="15" customHeight="1" x14ac:dyDescent="0.2">
      <c r="B311" s="55"/>
      <c r="C311" s="56" t="s">
        <v>9</v>
      </c>
      <c r="D311" s="57" t="s">
        <v>10</v>
      </c>
      <c r="E311" s="58">
        <v>250</v>
      </c>
    </row>
    <row r="312" spans="2:5" ht="27.75" customHeight="1" x14ac:dyDescent="0.2">
      <c r="B312" s="55"/>
      <c r="C312" s="56" t="s">
        <v>11</v>
      </c>
      <c r="D312" s="57" t="s">
        <v>12</v>
      </c>
      <c r="E312" s="58">
        <v>500</v>
      </c>
    </row>
    <row r="313" spans="2:5" ht="15" customHeight="1" x14ac:dyDescent="0.2">
      <c r="B313" s="55"/>
      <c r="C313" s="56" t="s">
        <v>55</v>
      </c>
      <c r="D313" s="57" t="s">
        <v>18</v>
      </c>
      <c r="E313" s="58">
        <v>418</v>
      </c>
    </row>
    <row r="314" spans="2:5" ht="15" customHeight="1" x14ac:dyDescent="0.2">
      <c r="B314" s="55"/>
      <c r="C314" s="56" t="s">
        <v>25</v>
      </c>
      <c r="D314" s="57" t="s">
        <v>26</v>
      </c>
      <c r="E314" s="58">
        <v>427117</v>
      </c>
    </row>
    <row r="315" spans="2:5" ht="15" customHeight="1" x14ac:dyDescent="0.2">
      <c r="B315" s="55"/>
      <c r="C315" s="56" t="s">
        <v>211</v>
      </c>
      <c r="D315" s="57" t="s">
        <v>212</v>
      </c>
      <c r="E315" s="58">
        <v>250</v>
      </c>
    </row>
    <row r="316" spans="2:5" ht="15" customHeight="1" x14ac:dyDescent="0.2">
      <c r="B316" s="59" t="s">
        <v>213</v>
      </c>
      <c r="C316" s="60"/>
      <c r="D316" s="60"/>
      <c r="E316" s="61">
        <v>197</v>
      </c>
    </row>
    <row r="317" spans="2:5" ht="27.75" customHeight="1" x14ac:dyDescent="0.2">
      <c r="B317" s="38" t="s">
        <v>214</v>
      </c>
      <c r="C317" s="39"/>
      <c r="D317" s="39"/>
      <c r="E317" s="44">
        <v>160</v>
      </c>
    </row>
    <row r="318" spans="2:5" ht="15" customHeight="1" x14ac:dyDescent="0.2">
      <c r="B318" s="38" t="s">
        <v>215</v>
      </c>
      <c r="C318" s="39"/>
      <c r="D318" s="39"/>
      <c r="E318" s="44">
        <v>437</v>
      </c>
    </row>
    <row r="319" spans="2:5" ht="15" customHeight="1" x14ac:dyDescent="0.2">
      <c r="B319" s="38" t="s">
        <v>216</v>
      </c>
      <c r="C319" s="39"/>
      <c r="D319" s="39"/>
      <c r="E319" s="44">
        <v>668</v>
      </c>
    </row>
    <row r="320" spans="2:5" ht="15" customHeight="1" x14ac:dyDescent="0.2">
      <c r="B320" s="38" t="s">
        <v>217</v>
      </c>
      <c r="C320" s="39"/>
      <c r="D320" s="39"/>
      <c r="E320" s="44">
        <v>500</v>
      </c>
    </row>
    <row r="321" spans="2:5" ht="15" customHeight="1" x14ac:dyDescent="0.2">
      <c r="B321" s="38" t="s">
        <v>218</v>
      </c>
      <c r="C321" s="39"/>
      <c r="D321" s="39"/>
      <c r="E321" s="44">
        <v>850</v>
      </c>
    </row>
    <row r="322" spans="2:5" ht="15" customHeight="1" x14ac:dyDescent="0.2">
      <c r="B322" s="38" t="s">
        <v>219</v>
      </c>
      <c r="C322" s="39"/>
      <c r="D322" s="39"/>
      <c r="E322" s="44">
        <v>495</v>
      </c>
    </row>
    <row r="323" spans="2:5" ht="15" customHeight="1" x14ac:dyDescent="0.2">
      <c r="B323" s="38" t="s">
        <v>220</v>
      </c>
      <c r="C323" s="39"/>
      <c r="D323" s="39"/>
      <c r="E323" s="44">
        <v>1000</v>
      </c>
    </row>
    <row r="324" spans="2:5" ht="15" customHeight="1" x14ac:dyDescent="0.2">
      <c r="B324" s="38" t="s">
        <v>221</v>
      </c>
      <c r="C324" s="39"/>
      <c r="D324" s="39"/>
      <c r="E324" s="44">
        <v>5000</v>
      </c>
    </row>
    <row r="325" spans="2:5" ht="15" customHeight="1" x14ac:dyDescent="0.2">
      <c r="B325" s="38" t="s">
        <v>222</v>
      </c>
      <c r="C325" s="39"/>
      <c r="D325" s="39"/>
      <c r="E325" s="44">
        <v>73</v>
      </c>
    </row>
    <row r="326" spans="2:5" ht="15" customHeight="1" x14ac:dyDescent="0.2">
      <c r="B326" s="38" t="s">
        <v>223</v>
      </c>
      <c r="C326" s="39"/>
      <c r="D326" s="39"/>
      <c r="E326" s="44">
        <v>96</v>
      </c>
    </row>
    <row r="327" spans="2:5" ht="15" customHeight="1" x14ac:dyDescent="0.2">
      <c r="B327" s="38" t="s">
        <v>140</v>
      </c>
      <c r="C327" s="39"/>
      <c r="D327" s="39"/>
      <c r="E327" s="44">
        <v>403270</v>
      </c>
    </row>
    <row r="328" spans="2:5" ht="27.75" customHeight="1" x14ac:dyDescent="0.2">
      <c r="B328" s="38" t="s">
        <v>224</v>
      </c>
      <c r="C328" s="39"/>
      <c r="D328" s="39"/>
      <c r="E328" s="44">
        <v>4000</v>
      </c>
    </row>
    <row r="329" spans="2:5" ht="27.75" customHeight="1" x14ac:dyDescent="0.2">
      <c r="B329" s="38" t="s">
        <v>225</v>
      </c>
      <c r="C329" s="39"/>
      <c r="D329" s="39"/>
      <c r="E329" s="44">
        <v>13000</v>
      </c>
    </row>
    <row r="330" spans="2:5" ht="15" customHeight="1" x14ac:dyDescent="0.2">
      <c r="B330" s="38" t="s">
        <v>226</v>
      </c>
      <c r="C330" s="39"/>
      <c r="D330" s="39"/>
      <c r="E330" s="44">
        <v>5815</v>
      </c>
    </row>
    <row r="331" spans="2:5" ht="15" customHeight="1" x14ac:dyDescent="0.2">
      <c r="B331" s="38" t="s">
        <v>227</v>
      </c>
      <c r="C331" s="39"/>
      <c r="D331" s="39"/>
      <c r="E331" s="44">
        <v>432</v>
      </c>
    </row>
    <row r="332" spans="2:5" ht="15" customHeight="1" x14ac:dyDescent="0.2">
      <c r="B332" s="38" t="s">
        <v>228</v>
      </c>
      <c r="C332" s="39"/>
      <c r="D332" s="39"/>
      <c r="E332" s="44">
        <v>500</v>
      </c>
    </row>
    <row r="333" spans="2:5" ht="15" customHeight="1" x14ac:dyDescent="0.2">
      <c r="B333" s="38" t="s">
        <v>229</v>
      </c>
      <c r="C333" s="39"/>
      <c r="D333" s="39"/>
      <c r="E333" s="44">
        <v>100</v>
      </c>
    </row>
    <row r="334" spans="2:5" x14ac:dyDescent="0.2">
      <c r="B334" s="45"/>
      <c r="C334" s="45"/>
      <c r="D334" s="46"/>
      <c r="E334" s="47"/>
    </row>
    <row r="335" spans="2:5" ht="30" customHeight="1" thickBot="1" x14ac:dyDescent="0.25">
      <c r="B335" s="48" t="s">
        <v>3</v>
      </c>
      <c r="C335" s="48" t="s">
        <v>4</v>
      </c>
      <c r="D335" s="49" t="s">
        <v>5</v>
      </c>
      <c r="E335" s="50" t="s">
        <v>6</v>
      </c>
    </row>
    <row r="336" spans="2:5" ht="21" customHeight="1" thickTop="1" x14ac:dyDescent="0.2">
      <c r="B336" s="51" t="s">
        <v>230</v>
      </c>
      <c r="C336" s="52"/>
      <c r="D336" s="53" t="s">
        <v>231</v>
      </c>
      <c r="E336" s="54">
        <f>SUM(E337:E338)</f>
        <v>50284</v>
      </c>
    </row>
    <row r="337" spans="2:5" ht="15" customHeight="1" x14ac:dyDescent="0.2">
      <c r="B337" s="55"/>
      <c r="C337" s="56" t="s">
        <v>55</v>
      </c>
      <c r="D337" s="57" t="s">
        <v>18</v>
      </c>
      <c r="E337" s="58">
        <v>5000</v>
      </c>
    </row>
    <row r="338" spans="2:5" ht="15" customHeight="1" x14ac:dyDescent="0.2">
      <c r="B338" s="55"/>
      <c r="C338" s="56" t="s">
        <v>25</v>
      </c>
      <c r="D338" s="57" t="s">
        <v>26</v>
      </c>
      <c r="E338" s="58">
        <v>45284</v>
      </c>
    </row>
    <row r="339" spans="2:5" ht="15" customHeight="1" x14ac:dyDescent="0.2">
      <c r="B339" s="59" t="s">
        <v>232</v>
      </c>
      <c r="C339" s="60"/>
      <c r="D339" s="60"/>
      <c r="E339" s="61">
        <v>5000</v>
      </c>
    </row>
    <row r="340" spans="2:5" ht="15" customHeight="1" x14ac:dyDescent="0.2">
      <c r="B340" s="38" t="s">
        <v>233</v>
      </c>
      <c r="C340" s="39"/>
      <c r="D340" s="39"/>
      <c r="E340" s="44">
        <v>44984</v>
      </c>
    </row>
    <row r="341" spans="2:5" ht="27.75" customHeight="1" x14ac:dyDescent="0.2">
      <c r="B341" s="38" t="s">
        <v>234</v>
      </c>
      <c r="C341" s="39"/>
      <c r="D341" s="39"/>
      <c r="E341" s="44">
        <v>300</v>
      </c>
    </row>
    <row r="342" spans="2:5" x14ac:dyDescent="0.2">
      <c r="B342" s="45"/>
      <c r="C342" s="45"/>
      <c r="D342" s="46"/>
      <c r="E342" s="47"/>
    </row>
    <row r="343" spans="2:5" ht="30" customHeight="1" thickBot="1" x14ac:dyDescent="0.25">
      <c r="B343" s="48" t="s">
        <v>3</v>
      </c>
      <c r="C343" s="48" t="s">
        <v>4</v>
      </c>
      <c r="D343" s="49" t="s">
        <v>5</v>
      </c>
      <c r="E343" s="50" t="s">
        <v>6</v>
      </c>
    </row>
    <row r="344" spans="2:5" ht="21" customHeight="1" thickTop="1" x14ac:dyDescent="0.2">
      <c r="B344" s="51" t="s">
        <v>235</v>
      </c>
      <c r="C344" s="52"/>
      <c r="D344" s="53" t="s">
        <v>236</v>
      </c>
      <c r="E344" s="54">
        <f>SUM(E345:E347)</f>
        <v>50127</v>
      </c>
    </row>
    <row r="345" spans="2:5" ht="15" customHeight="1" x14ac:dyDescent="0.2">
      <c r="B345" s="55"/>
      <c r="C345" s="56" t="s">
        <v>55</v>
      </c>
      <c r="D345" s="57" t="s">
        <v>18</v>
      </c>
      <c r="E345" s="58">
        <v>13460</v>
      </c>
    </row>
    <row r="346" spans="2:5" ht="15" customHeight="1" x14ac:dyDescent="0.2">
      <c r="B346" s="55"/>
      <c r="C346" s="56" t="s">
        <v>25</v>
      </c>
      <c r="D346" s="57" t="s">
        <v>26</v>
      </c>
      <c r="E346" s="58">
        <v>36617</v>
      </c>
    </row>
    <row r="347" spans="2:5" ht="15" customHeight="1" x14ac:dyDescent="0.2">
      <c r="B347" s="55"/>
      <c r="C347" s="56" t="s">
        <v>237</v>
      </c>
      <c r="D347" s="57" t="s">
        <v>238</v>
      </c>
      <c r="E347" s="58">
        <v>50</v>
      </c>
    </row>
    <row r="348" spans="2:5" ht="27.75" customHeight="1" x14ac:dyDescent="0.2">
      <c r="B348" s="59" t="s">
        <v>239</v>
      </c>
      <c r="C348" s="60"/>
      <c r="D348" s="60"/>
      <c r="E348" s="61">
        <v>4</v>
      </c>
    </row>
    <row r="349" spans="2:5" ht="15" customHeight="1" x14ac:dyDescent="0.2">
      <c r="B349" s="38" t="s">
        <v>240</v>
      </c>
      <c r="C349" s="39"/>
      <c r="D349" s="39"/>
      <c r="E349" s="44">
        <v>13460</v>
      </c>
    </row>
    <row r="350" spans="2:5" ht="15" customHeight="1" x14ac:dyDescent="0.2">
      <c r="B350" s="38" t="s">
        <v>241</v>
      </c>
      <c r="C350" s="39"/>
      <c r="D350" s="39"/>
      <c r="E350" s="44">
        <v>50</v>
      </c>
    </row>
    <row r="351" spans="2:5" ht="15" customHeight="1" x14ac:dyDescent="0.2">
      <c r="B351" s="38" t="s">
        <v>233</v>
      </c>
      <c r="C351" s="39"/>
      <c r="D351" s="39"/>
      <c r="E351" s="44">
        <v>28556</v>
      </c>
    </row>
    <row r="352" spans="2:5" ht="15" customHeight="1" x14ac:dyDescent="0.2">
      <c r="B352" s="38" t="s">
        <v>242</v>
      </c>
      <c r="C352" s="39"/>
      <c r="D352" s="39"/>
      <c r="E352" s="44">
        <v>957</v>
      </c>
    </row>
    <row r="353" spans="2:5" ht="15" customHeight="1" x14ac:dyDescent="0.2">
      <c r="B353" s="38" t="s">
        <v>243</v>
      </c>
      <c r="C353" s="39"/>
      <c r="D353" s="39"/>
      <c r="E353" s="44">
        <v>160</v>
      </c>
    </row>
    <row r="354" spans="2:5" ht="27.75" customHeight="1" x14ac:dyDescent="0.2">
      <c r="B354" s="38" t="s">
        <v>244</v>
      </c>
      <c r="C354" s="39"/>
      <c r="D354" s="39"/>
      <c r="E354" s="44">
        <v>6000</v>
      </c>
    </row>
    <row r="355" spans="2:5" ht="15" customHeight="1" x14ac:dyDescent="0.2">
      <c r="B355" s="38" t="s">
        <v>245</v>
      </c>
      <c r="C355" s="39"/>
      <c r="D355" s="39"/>
      <c r="E355" s="44">
        <v>940</v>
      </c>
    </row>
    <row r="356" spans="2:5" x14ac:dyDescent="0.2">
      <c r="B356" s="45"/>
      <c r="C356" s="45"/>
      <c r="D356" s="46"/>
      <c r="E356" s="47"/>
    </row>
    <row r="357" spans="2:5" ht="30" customHeight="1" thickBot="1" x14ac:dyDescent="0.25">
      <c r="B357" s="48" t="s">
        <v>3</v>
      </c>
      <c r="C357" s="48" t="s">
        <v>4</v>
      </c>
      <c r="D357" s="49" t="s">
        <v>5</v>
      </c>
      <c r="E357" s="50" t="s">
        <v>6</v>
      </c>
    </row>
    <row r="358" spans="2:5" ht="21" customHeight="1" thickTop="1" x14ac:dyDescent="0.2">
      <c r="B358" s="51" t="s">
        <v>246</v>
      </c>
      <c r="C358" s="52"/>
      <c r="D358" s="53" t="s">
        <v>247</v>
      </c>
      <c r="E358" s="54">
        <f>SUM(E359:E359)</f>
        <v>113597</v>
      </c>
    </row>
    <row r="359" spans="2:5" ht="15" customHeight="1" x14ac:dyDescent="0.2">
      <c r="B359" s="55"/>
      <c r="C359" s="56" t="s">
        <v>25</v>
      </c>
      <c r="D359" s="57" t="s">
        <v>26</v>
      </c>
      <c r="E359" s="58">
        <v>113597</v>
      </c>
    </row>
    <row r="360" spans="2:5" ht="27.75" customHeight="1" x14ac:dyDescent="0.2">
      <c r="B360" s="59" t="s">
        <v>239</v>
      </c>
      <c r="C360" s="60"/>
      <c r="D360" s="60"/>
      <c r="E360" s="61">
        <v>96</v>
      </c>
    </row>
    <row r="361" spans="2:5" ht="27.75" customHeight="1" x14ac:dyDescent="0.2">
      <c r="B361" s="38" t="s">
        <v>248</v>
      </c>
      <c r="C361" s="39"/>
      <c r="D361" s="39"/>
      <c r="E361" s="44">
        <v>2000</v>
      </c>
    </row>
    <row r="362" spans="2:5" ht="15" customHeight="1" x14ac:dyDescent="0.2">
      <c r="B362" s="38" t="s">
        <v>233</v>
      </c>
      <c r="C362" s="39"/>
      <c r="D362" s="39"/>
      <c r="E362" s="44">
        <v>109616</v>
      </c>
    </row>
    <row r="363" spans="2:5" ht="15" customHeight="1" x14ac:dyDescent="0.2">
      <c r="B363" s="38" t="s">
        <v>242</v>
      </c>
      <c r="C363" s="39"/>
      <c r="D363" s="39"/>
      <c r="E363" s="44">
        <v>1050</v>
      </c>
    </row>
    <row r="364" spans="2:5" ht="15" customHeight="1" x14ac:dyDescent="0.2">
      <c r="B364" s="38" t="s">
        <v>243</v>
      </c>
      <c r="C364" s="39"/>
      <c r="D364" s="39"/>
      <c r="E364" s="44">
        <v>250</v>
      </c>
    </row>
    <row r="365" spans="2:5" ht="27.75" customHeight="1" x14ac:dyDescent="0.2">
      <c r="B365" s="38" t="s">
        <v>249</v>
      </c>
      <c r="C365" s="39"/>
      <c r="D365" s="39"/>
      <c r="E365" s="44">
        <v>585</v>
      </c>
    </row>
    <row r="366" spans="2:5" x14ac:dyDescent="0.2">
      <c r="B366" s="45"/>
      <c r="C366" s="45"/>
      <c r="D366" s="46"/>
      <c r="E366" s="47"/>
    </row>
    <row r="367" spans="2:5" ht="30" customHeight="1" thickBot="1" x14ac:dyDescent="0.25">
      <c r="B367" s="48" t="s">
        <v>3</v>
      </c>
      <c r="C367" s="48" t="s">
        <v>4</v>
      </c>
      <c r="D367" s="49" t="s">
        <v>5</v>
      </c>
      <c r="E367" s="50" t="s">
        <v>6</v>
      </c>
    </row>
    <row r="368" spans="2:5" ht="21" customHeight="1" thickTop="1" x14ac:dyDescent="0.2">
      <c r="B368" s="51" t="s">
        <v>250</v>
      </c>
      <c r="C368" s="52"/>
      <c r="D368" s="53" t="s">
        <v>251</v>
      </c>
      <c r="E368" s="54">
        <f>SUM(E369:E375)</f>
        <v>14268</v>
      </c>
    </row>
    <row r="369" spans="2:5" ht="15" customHeight="1" x14ac:dyDescent="0.2">
      <c r="B369" s="55"/>
      <c r="C369" s="56" t="s">
        <v>30</v>
      </c>
      <c r="D369" s="57" t="s">
        <v>31</v>
      </c>
      <c r="E369" s="58">
        <v>600</v>
      </c>
    </row>
    <row r="370" spans="2:5" ht="27.75" customHeight="1" x14ac:dyDescent="0.2">
      <c r="B370" s="55"/>
      <c r="C370" s="56" t="s">
        <v>48</v>
      </c>
      <c r="D370" s="57" t="s">
        <v>132</v>
      </c>
      <c r="E370" s="58">
        <v>18</v>
      </c>
    </row>
    <row r="371" spans="2:5" ht="15" customHeight="1" x14ac:dyDescent="0.2">
      <c r="B371" s="55"/>
      <c r="C371" s="56" t="s">
        <v>36</v>
      </c>
      <c r="D371" s="57" t="s">
        <v>37</v>
      </c>
      <c r="E371" s="58">
        <v>100</v>
      </c>
    </row>
    <row r="372" spans="2:5" ht="15" customHeight="1" x14ac:dyDescent="0.2">
      <c r="B372" s="55"/>
      <c r="C372" s="56" t="s">
        <v>53</v>
      </c>
      <c r="D372" s="57" t="s">
        <v>54</v>
      </c>
      <c r="E372" s="58">
        <v>200</v>
      </c>
    </row>
    <row r="373" spans="2:5" ht="15" customHeight="1" x14ac:dyDescent="0.2">
      <c r="B373" s="55"/>
      <c r="C373" s="56" t="s">
        <v>9</v>
      </c>
      <c r="D373" s="57" t="s">
        <v>10</v>
      </c>
      <c r="E373" s="58">
        <v>250</v>
      </c>
    </row>
    <row r="374" spans="2:5" ht="27.75" customHeight="1" x14ac:dyDescent="0.2">
      <c r="B374" s="55"/>
      <c r="C374" s="56" t="s">
        <v>11</v>
      </c>
      <c r="D374" s="57" t="s">
        <v>12</v>
      </c>
      <c r="E374" s="58">
        <v>13000</v>
      </c>
    </row>
    <row r="375" spans="2:5" ht="15" customHeight="1" x14ac:dyDescent="0.2">
      <c r="B375" s="55"/>
      <c r="C375" s="56" t="s">
        <v>237</v>
      </c>
      <c r="D375" s="57" t="s">
        <v>238</v>
      </c>
      <c r="E375" s="58">
        <v>100</v>
      </c>
    </row>
    <row r="376" spans="2:5" ht="15" customHeight="1" x14ac:dyDescent="0.2">
      <c r="B376" s="59" t="s">
        <v>252</v>
      </c>
      <c r="C376" s="60"/>
      <c r="D376" s="60"/>
      <c r="E376" s="61">
        <v>200</v>
      </c>
    </row>
    <row r="377" spans="2:5" ht="15" customHeight="1" x14ac:dyDescent="0.2">
      <c r="B377" s="38" t="s">
        <v>253</v>
      </c>
      <c r="C377" s="39"/>
      <c r="D377" s="39"/>
      <c r="E377" s="44">
        <v>700</v>
      </c>
    </row>
    <row r="378" spans="2:5" ht="15" customHeight="1" x14ac:dyDescent="0.2">
      <c r="B378" s="38" t="s">
        <v>84</v>
      </c>
      <c r="C378" s="39"/>
      <c r="D378" s="39"/>
      <c r="E378" s="44">
        <v>250</v>
      </c>
    </row>
    <row r="379" spans="2:5" ht="15" customHeight="1" x14ac:dyDescent="0.2">
      <c r="B379" s="38" t="s">
        <v>254</v>
      </c>
      <c r="C379" s="39"/>
      <c r="D379" s="39"/>
      <c r="E379" s="44">
        <v>18</v>
      </c>
    </row>
    <row r="380" spans="2:5" ht="15" customHeight="1" x14ac:dyDescent="0.2">
      <c r="B380" s="38" t="s">
        <v>255</v>
      </c>
      <c r="C380" s="39"/>
      <c r="D380" s="39"/>
      <c r="E380" s="44">
        <v>7000</v>
      </c>
    </row>
    <row r="381" spans="2:5" ht="15" customHeight="1" x14ac:dyDescent="0.2">
      <c r="B381" s="38" t="s">
        <v>256</v>
      </c>
      <c r="C381" s="39"/>
      <c r="D381" s="39"/>
      <c r="E381" s="44">
        <v>1500</v>
      </c>
    </row>
    <row r="382" spans="2:5" ht="15" customHeight="1" x14ac:dyDescent="0.2">
      <c r="B382" s="38" t="s">
        <v>241</v>
      </c>
      <c r="C382" s="39"/>
      <c r="D382" s="39"/>
      <c r="E382" s="44">
        <v>100</v>
      </c>
    </row>
    <row r="383" spans="2:5" ht="27.75" customHeight="1" x14ac:dyDescent="0.2">
      <c r="B383" s="38" t="s">
        <v>257</v>
      </c>
      <c r="C383" s="39"/>
      <c r="D383" s="39"/>
      <c r="E383" s="44">
        <v>1000</v>
      </c>
    </row>
    <row r="384" spans="2:5" ht="15" customHeight="1" x14ac:dyDescent="0.2">
      <c r="B384" s="38" t="s">
        <v>258</v>
      </c>
      <c r="C384" s="39"/>
      <c r="D384" s="39"/>
      <c r="E384" s="44">
        <v>3500</v>
      </c>
    </row>
    <row r="385" spans="2:5" x14ac:dyDescent="0.2">
      <c r="B385" s="45"/>
      <c r="C385" s="45"/>
      <c r="D385" s="46"/>
      <c r="E385" s="47"/>
    </row>
    <row r="386" spans="2:5" ht="30" customHeight="1" thickBot="1" x14ac:dyDescent="0.25">
      <c r="B386" s="48" t="s">
        <v>3</v>
      </c>
      <c r="C386" s="48" t="s">
        <v>4</v>
      </c>
      <c r="D386" s="49" t="s">
        <v>5</v>
      </c>
      <c r="E386" s="50" t="s">
        <v>6</v>
      </c>
    </row>
    <row r="387" spans="2:5" ht="21" customHeight="1" thickTop="1" x14ac:dyDescent="0.2">
      <c r="B387" s="51" t="s">
        <v>259</v>
      </c>
      <c r="C387" s="52"/>
      <c r="D387" s="53" t="s">
        <v>260</v>
      </c>
      <c r="E387" s="54">
        <f>SUM(E388:E391)</f>
        <v>9132</v>
      </c>
    </row>
    <row r="388" spans="2:5" ht="15" customHeight="1" x14ac:dyDescent="0.2">
      <c r="B388" s="55"/>
      <c r="C388" s="56" t="s">
        <v>44</v>
      </c>
      <c r="D388" s="57" t="s">
        <v>45</v>
      </c>
      <c r="E388" s="58">
        <v>25</v>
      </c>
    </row>
    <row r="389" spans="2:5" ht="15" customHeight="1" x14ac:dyDescent="0.2">
      <c r="B389" s="55"/>
      <c r="C389" s="56" t="s">
        <v>32</v>
      </c>
      <c r="D389" s="57" t="s">
        <v>33</v>
      </c>
      <c r="E389" s="58">
        <v>87</v>
      </c>
    </row>
    <row r="390" spans="2:5" ht="15" customHeight="1" x14ac:dyDescent="0.2">
      <c r="B390" s="55"/>
      <c r="C390" s="56" t="s">
        <v>87</v>
      </c>
      <c r="D390" s="57" t="s">
        <v>88</v>
      </c>
      <c r="E390" s="58">
        <v>4020</v>
      </c>
    </row>
    <row r="391" spans="2:5" ht="27.75" customHeight="1" x14ac:dyDescent="0.2">
      <c r="B391" s="55"/>
      <c r="C391" s="56" t="s">
        <v>11</v>
      </c>
      <c r="D391" s="57" t="s">
        <v>12</v>
      </c>
      <c r="E391" s="58">
        <v>5000</v>
      </c>
    </row>
    <row r="392" spans="2:5" ht="27.75" customHeight="1" x14ac:dyDescent="0.2">
      <c r="B392" s="59" t="s">
        <v>261</v>
      </c>
      <c r="C392" s="60"/>
      <c r="D392" s="60"/>
      <c r="E392" s="61">
        <v>5000</v>
      </c>
    </row>
    <row r="393" spans="2:5" ht="15" customHeight="1" x14ac:dyDescent="0.2">
      <c r="B393" s="38" t="s">
        <v>262</v>
      </c>
      <c r="C393" s="39"/>
      <c r="D393" s="39"/>
      <c r="E393" s="44">
        <v>4132</v>
      </c>
    </row>
    <row r="394" spans="2:5" x14ac:dyDescent="0.2">
      <c r="B394" s="45"/>
      <c r="C394" s="45"/>
      <c r="D394" s="46"/>
      <c r="E394" s="47"/>
    </row>
    <row r="395" spans="2:5" ht="30" customHeight="1" thickBot="1" x14ac:dyDescent="0.25">
      <c r="B395" s="48" t="s">
        <v>3</v>
      </c>
      <c r="C395" s="48" t="s">
        <v>4</v>
      </c>
      <c r="D395" s="49" t="s">
        <v>5</v>
      </c>
      <c r="E395" s="50" t="s">
        <v>6</v>
      </c>
    </row>
    <row r="396" spans="2:5" ht="29.25" customHeight="1" thickTop="1" x14ac:dyDescent="0.2">
      <c r="B396" s="51" t="s">
        <v>263</v>
      </c>
      <c r="C396" s="52"/>
      <c r="D396" s="53" t="s">
        <v>264</v>
      </c>
      <c r="E396" s="54">
        <f>SUM(E397:E400)</f>
        <v>3645</v>
      </c>
    </row>
    <row r="397" spans="2:5" ht="15" customHeight="1" x14ac:dyDescent="0.2">
      <c r="B397" s="55"/>
      <c r="C397" s="56" t="s">
        <v>44</v>
      </c>
      <c r="D397" s="57" t="s">
        <v>45</v>
      </c>
      <c r="E397" s="58">
        <v>3025</v>
      </c>
    </row>
    <row r="398" spans="2:5" ht="15" customHeight="1" x14ac:dyDescent="0.2">
      <c r="B398" s="55"/>
      <c r="C398" s="56" t="s">
        <v>32</v>
      </c>
      <c r="D398" s="57" t="s">
        <v>33</v>
      </c>
      <c r="E398" s="58">
        <v>11</v>
      </c>
    </row>
    <row r="399" spans="2:5" ht="15" customHeight="1" x14ac:dyDescent="0.2">
      <c r="B399" s="55"/>
      <c r="C399" s="56" t="s">
        <v>36</v>
      </c>
      <c r="D399" s="57" t="s">
        <v>37</v>
      </c>
      <c r="E399" s="58">
        <v>59</v>
      </c>
    </row>
    <row r="400" spans="2:5" ht="15" customHeight="1" x14ac:dyDescent="0.2">
      <c r="B400" s="55"/>
      <c r="C400" s="56" t="s">
        <v>55</v>
      </c>
      <c r="D400" s="57" t="s">
        <v>18</v>
      </c>
      <c r="E400" s="58">
        <v>550</v>
      </c>
    </row>
    <row r="401" spans="2:5" ht="15" customHeight="1" x14ac:dyDescent="0.2">
      <c r="B401" s="59" t="s">
        <v>265</v>
      </c>
      <c r="C401" s="60"/>
      <c r="D401" s="60"/>
      <c r="E401" s="61">
        <v>550</v>
      </c>
    </row>
    <row r="402" spans="2:5" ht="15" customHeight="1" x14ac:dyDescent="0.2">
      <c r="B402" s="38" t="s">
        <v>266</v>
      </c>
      <c r="C402" s="39"/>
      <c r="D402" s="39"/>
      <c r="E402" s="44">
        <v>3095</v>
      </c>
    </row>
    <row r="403" spans="2:5" x14ac:dyDescent="0.2">
      <c r="B403" s="45"/>
      <c r="C403" s="45"/>
      <c r="D403" s="46"/>
      <c r="E403" s="47"/>
    </row>
    <row r="404" spans="2:5" ht="30" customHeight="1" thickBot="1" x14ac:dyDescent="0.25">
      <c r="B404" s="48" t="s">
        <v>3</v>
      </c>
      <c r="C404" s="48" t="s">
        <v>4</v>
      </c>
      <c r="D404" s="49" t="s">
        <v>5</v>
      </c>
      <c r="E404" s="50" t="s">
        <v>6</v>
      </c>
    </row>
    <row r="405" spans="2:5" ht="29.25" customHeight="1" thickTop="1" x14ac:dyDescent="0.2">
      <c r="B405" s="51" t="s">
        <v>267</v>
      </c>
      <c r="C405" s="52"/>
      <c r="D405" s="53" t="s">
        <v>268</v>
      </c>
      <c r="E405" s="54">
        <f>SUM(E406:E406)</f>
        <v>3</v>
      </c>
    </row>
    <row r="406" spans="2:5" ht="15" customHeight="1" x14ac:dyDescent="0.2">
      <c r="B406" s="55"/>
      <c r="C406" s="56" t="s">
        <v>269</v>
      </c>
      <c r="D406" s="57" t="s">
        <v>270</v>
      </c>
      <c r="E406" s="58">
        <v>3</v>
      </c>
    </row>
    <row r="407" spans="2:5" ht="15" customHeight="1" x14ac:dyDescent="0.2">
      <c r="B407" s="59" t="s">
        <v>271</v>
      </c>
      <c r="C407" s="60"/>
      <c r="D407" s="60"/>
      <c r="E407" s="61">
        <v>3</v>
      </c>
    </row>
    <row r="408" spans="2:5" x14ac:dyDescent="0.2">
      <c r="B408" s="45"/>
      <c r="C408" s="45"/>
      <c r="D408" s="46"/>
      <c r="E408" s="47"/>
    </row>
    <row r="409" spans="2:5" ht="30" customHeight="1" thickBot="1" x14ac:dyDescent="0.25">
      <c r="B409" s="48" t="s">
        <v>3</v>
      </c>
      <c r="C409" s="48" t="s">
        <v>4</v>
      </c>
      <c r="D409" s="49" t="s">
        <v>5</v>
      </c>
      <c r="E409" s="50" t="s">
        <v>6</v>
      </c>
    </row>
    <row r="410" spans="2:5" ht="21" customHeight="1" thickTop="1" x14ac:dyDescent="0.2">
      <c r="B410" s="51" t="s">
        <v>272</v>
      </c>
      <c r="C410" s="52"/>
      <c r="D410" s="53" t="s">
        <v>273</v>
      </c>
      <c r="E410" s="54">
        <f>SUM(E411:E412)</f>
        <v>5400</v>
      </c>
    </row>
    <row r="411" spans="2:5" ht="15" customHeight="1" x14ac:dyDescent="0.2">
      <c r="B411" s="55"/>
      <c r="C411" s="56" t="s">
        <v>274</v>
      </c>
      <c r="D411" s="57" t="s">
        <v>275</v>
      </c>
      <c r="E411" s="58">
        <v>2400</v>
      </c>
    </row>
    <row r="412" spans="2:5" ht="15" customHeight="1" x14ac:dyDescent="0.2">
      <c r="B412" s="55"/>
      <c r="C412" s="56" t="s">
        <v>269</v>
      </c>
      <c r="D412" s="57" t="s">
        <v>270</v>
      </c>
      <c r="E412" s="58">
        <v>3000</v>
      </c>
    </row>
    <row r="413" spans="2:5" ht="15" customHeight="1" x14ac:dyDescent="0.2">
      <c r="B413" s="59" t="s">
        <v>276</v>
      </c>
      <c r="C413" s="60"/>
      <c r="D413" s="60"/>
      <c r="E413" s="61">
        <v>5400</v>
      </c>
    </row>
    <row r="414" spans="2:5" x14ac:dyDescent="0.2">
      <c r="B414" s="45"/>
      <c r="C414" s="45"/>
      <c r="D414" s="46"/>
      <c r="E414" s="47"/>
    </row>
    <row r="415" spans="2:5" ht="30" customHeight="1" thickBot="1" x14ac:dyDescent="0.25">
      <c r="B415" s="48" t="s">
        <v>3</v>
      </c>
      <c r="C415" s="48" t="s">
        <v>4</v>
      </c>
      <c r="D415" s="49" t="s">
        <v>5</v>
      </c>
      <c r="E415" s="50" t="s">
        <v>6</v>
      </c>
    </row>
    <row r="416" spans="2:5" ht="21" customHeight="1" thickTop="1" x14ac:dyDescent="0.2">
      <c r="B416" s="51" t="s">
        <v>277</v>
      </c>
      <c r="C416" s="52"/>
      <c r="D416" s="53" t="s">
        <v>278</v>
      </c>
      <c r="E416" s="54">
        <f>SUM(E417:E419)</f>
        <v>3700</v>
      </c>
    </row>
    <row r="417" spans="2:5" ht="15" customHeight="1" x14ac:dyDescent="0.2">
      <c r="B417" s="55"/>
      <c r="C417" s="56" t="s">
        <v>274</v>
      </c>
      <c r="D417" s="57" t="s">
        <v>275</v>
      </c>
      <c r="E417" s="58">
        <v>1700</v>
      </c>
    </row>
    <row r="418" spans="2:5" ht="15" customHeight="1" x14ac:dyDescent="0.2">
      <c r="B418" s="55"/>
      <c r="C418" s="56" t="s">
        <v>46</v>
      </c>
      <c r="D418" s="57" t="s">
        <v>47</v>
      </c>
      <c r="E418" s="58">
        <v>1000</v>
      </c>
    </row>
    <row r="419" spans="2:5" ht="15" customHeight="1" x14ac:dyDescent="0.2">
      <c r="B419" s="55"/>
      <c r="C419" s="56" t="s">
        <v>36</v>
      </c>
      <c r="D419" s="57" t="s">
        <v>37</v>
      </c>
      <c r="E419" s="58">
        <v>1000</v>
      </c>
    </row>
    <row r="420" spans="2:5" ht="15" customHeight="1" x14ac:dyDescent="0.2">
      <c r="B420" s="59" t="s">
        <v>276</v>
      </c>
      <c r="C420" s="60"/>
      <c r="D420" s="60"/>
      <c r="E420" s="61">
        <v>3700</v>
      </c>
    </row>
    <row r="421" spans="2:5" x14ac:dyDescent="0.2">
      <c r="B421" s="45"/>
      <c r="C421" s="45"/>
      <c r="D421" s="46"/>
      <c r="E421" s="47"/>
    </row>
    <row r="422" spans="2:5" ht="30" customHeight="1" thickBot="1" x14ac:dyDescent="0.25">
      <c r="B422" s="48" t="s">
        <v>3</v>
      </c>
      <c r="C422" s="48" t="s">
        <v>4</v>
      </c>
      <c r="D422" s="49" t="s">
        <v>5</v>
      </c>
      <c r="E422" s="50" t="s">
        <v>6</v>
      </c>
    </row>
    <row r="423" spans="2:5" ht="29.25" customHeight="1" thickTop="1" x14ac:dyDescent="0.2">
      <c r="B423" s="51" t="s">
        <v>279</v>
      </c>
      <c r="C423" s="52"/>
      <c r="D423" s="53" t="s">
        <v>280</v>
      </c>
      <c r="E423" s="54">
        <f>SUM(E424:E424)</f>
        <v>50</v>
      </c>
    </row>
    <row r="424" spans="2:5" ht="15" customHeight="1" x14ac:dyDescent="0.2">
      <c r="B424" s="55"/>
      <c r="C424" s="56" t="s">
        <v>38</v>
      </c>
      <c r="D424" s="57" t="s">
        <v>39</v>
      </c>
      <c r="E424" s="58">
        <v>50</v>
      </c>
    </row>
    <row r="425" spans="2:5" ht="15" customHeight="1" x14ac:dyDescent="0.2">
      <c r="B425" s="59" t="s">
        <v>265</v>
      </c>
      <c r="C425" s="60"/>
      <c r="D425" s="60"/>
      <c r="E425" s="61">
        <v>50</v>
      </c>
    </row>
    <row r="426" spans="2:5" x14ac:dyDescent="0.2">
      <c r="B426" s="45"/>
      <c r="C426" s="45"/>
      <c r="D426" s="46"/>
      <c r="E426" s="47"/>
    </row>
    <row r="427" spans="2:5" ht="30" customHeight="1" thickBot="1" x14ac:dyDescent="0.25">
      <c r="B427" s="48" t="s">
        <v>3</v>
      </c>
      <c r="C427" s="48" t="s">
        <v>4</v>
      </c>
      <c r="D427" s="49" t="s">
        <v>5</v>
      </c>
      <c r="E427" s="50" t="s">
        <v>6</v>
      </c>
    </row>
    <row r="428" spans="2:5" ht="29.25" customHeight="1" thickTop="1" x14ac:dyDescent="0.2">
      <c r="B428" s="51" t="s">
        <v>281</v>
      </c>
      <c r="C428" s="52"/>
      <c r="D428" s="53" t="s">
        <v>282</v>
      </c>
      <c r="E428" s="54">
        <f>SUM(E429:E432)</f>
        <v>1800</v>
      </c>
    </row>
    <row r="429" spans="2:5" ht="15" customHeight="1" x14ac:dyDescent="0.2">
      <c r="B429" s="55"/>
      <c r="C429" s="56" t="s">
        <v>34</v>
      </c>
      <c r="D429" s="57" t="s">
        <v>35</v>
      </c>
      <c r="E429" s="58">
        <v>150</v>
      </c>
    </row>
    <row r="430" spans="2:5" ht="15" customHeight="1" x14ac:dyDescent="0.2">
      <c r="B430" s="55"/>
      <c r="C430" s="56" t="s">
        <v>36</v>
      </c>
      <c r="D430" s="57" t="s">
        <v>37</v>
      </c>
      <c r="E430" s="58">
        <v>250</v>
      </c>
    </row>
    <row r="431" spans="2:5" ht="15" customHeight="1" x14ac:dyDescent="0.2">
      <c r="B431" s="55"/>
      <c r="C431" s="56" t="s">
        <v>38</v>
      </c>
      <c r="D431" s="57" t="s">
        <v>39</v>
      </c>
      <c r="E431" s="58">
        <v>100</v>
      </c>
    </row>
    <row r="432" spans="2:5" ht="15" customHeight="1" x14ac:dyDescent="0.2">
      <c r="B432" s="55"/>
      <c r="C432" s="56" t="s">
        <v>9</v>
      </c>
      <c r="D432" s="57" t="s">
        <v>10</v>
      </c>
      <c r="E432" s="58">
        <v>1300</v>
      </c>
    </row>
    <row r="433" spans="2:5" ht="15" customHeight="1" x14ac:dyDescent="0.2">
      <c r="B433" s="59" t="s">
        <v>84</v>
      </c>
      <c r="C433" s="60"/>
      <c r="D433" s="60"/>
      <c r="E433" s="61">
        <v>1800</v>
      </c>
    </row>
    <row r="434" spans="2:5" x14ac:dyDescent="0.2">
      <c r="B434" s="45"/>
      <c r="C434" s="45"/>
      <c r="D434" s="46"/>
      <c r="E434" s="47"/>
    </row>
    <row r="435" spans="2:5" ht="30" customHeight="1" thickBot="1" x14ac:dyDescent="0.25">
      <c r="B435" s="48" t="s">
        <v>3</v>
      </c>
      <c r="C435" s="48" t="s">
        <v>4</v>
      </c>
      <c r="D435" s="49" t="s">
        <v>5</v>
      </c>
      <c r="E435" s="50" t="s">
        <v>6</v>
      </c>
    </row>
    <row r="436" spans="2:5" ht="21" customHeight="1" thickTop="1" x14ac:dyDescent="0.2">
      <c r="B436" s="51" t="s">
        <v>283</v>
      </c>
      <c r="C436" s="52"/>
      <c r="D436" s="53" t="s">
        <v>284</v>
      </c>
      <c r="E436" s="54">
        <f>SUM(E437:E445)</f>
        <v>38000</v>
      </c>
    </row>
    <row r="437" spans="2:5" ht="15" customHeight="1" x14ac:dyDescent="0.2">
      <c r="B437" s="55"/>
      <c r="C437" s="56" t="s">
        <v>285</v>
      </c>
      <c r="D437" s="57" t="s">
        <v>286</v>
      </c>
      <c r="E437" s="58">
        <v>1040</v>
      </c>
    </row>
    <row r="438" spans="2:5" ht="15" customHeight="1" x14ac:dyDescent="0.2">
      <c r="B438" s="55"/>
      <c r="C438" s="56" t="s">
        <v>32</v>
      </c>
      <c r="D438" s="57" t="s">
        <v>33</v>
      </c>
      <c r="E438" s="58">
        <v>60</v>
      </c>
    </row>
    <row r="439" spans="2:5" ht="15" customHeight="1" x14ac:dyDescent="0.2">
      <c r="B439" s="55"/>
      <c r="C439" s="56" t="s">
        <v>34</v>
      </c>
      <c r="D439" s="57" t="s">
        <v>35</v>
      </c>
      <c r="E439" s="58">
        <v>50</v>
      </c>
    </row>
    <row r="440" spans="2:5" ht="15" customHeight="1" x14ac:dyDescent="0.2">
      <c r="B440" s="55"/>
      <c r="C440" s="56" t="s">
        <v>36</v>
      </c>
      <c r="D440" s="57" t="s">
        <v>37</v>
      </c>
      <c r="E440" s="58">
        <v>1400</v>
      </c>
    </row>
    <row r="441" spans="2:5" ht="15" customHeight="1" x14ac:dyDescent="0.2">
      <c r="B441" s="55"/>
      <c r="C441" s="56" t="s">
        <v>38</v>
      </c>
      <c r="D441" s="57" t="s">
        <v>39</v>
      </c>
      <c r="E441" s="58">
        <v>150</v>
      </c>
    </row>
    <row r="442" spans="2:5" ht="27.75" customHeight="1" x14ac:dyDescent="0.2">
      <c r="B442" s="55"/>
      <c r="C442" s="56" t="s">
        <v>52</v>
      </c>
      <c r="D442" s="57" t="s">
        <v>17</v>
      </c>
      <c r="E442" s="58">
        <v>2000</v>
      </c>
    </row>
    <row r="443" spans="2:5" ht="15" customHeight="1" x14ac:dyDescent="0.2">
      <c r="B443" s="55"/>
      <c r="C443" s="56" t="s">
        <v>9</v>
      </c>
      <c r="D443" s="57" t="s">
        <v>10</v>
      </c>
      <c r="E443" s="58">
        <v>8800</v>
      </c>
    </row>
    <row r="444" spans="2:5" ht="27.75" customHeight="1" x14ac:dyDescent="0.2">
      <c r="B444" s="55"/>
      <c r="C444" s="56" t="s">
        <v>11</v>
      </c>
      <c r="D444" s="57" t="s">
        <v>12</v>
      </c>
      <c r="E444" s="58">
        <v>14500</v>
      </c>
    </row>
    <row r="445" spans="2:5" ht="27.75" customHeight="1" x14ac:dyDescent="0.2">
      <c r="B445" s="55"/>
      <c r="C445" s="56" t="s">
        <v>287</v>
      </c>
      <c r="D445" s="57" t="s">
        <v>288</v>
      </c>
      <c r="E445" s="58">
        <v>10000</v>
      </c>
    </row>
    <row r="446" spans="2:5" ht="15" customHeight="1" x14ac:dyDescent="0.2">
      <c r="B446" s="59" t="s">
        <v>289</v>
      </c>
      <c r="C446" s="60"/>
      <c r="D446" s="60"/>
      <c r="E446" s="61">
        <v>2000</v>
      </c>
    </row>
    <row r="447" spans="2:5" ht="15" customHeight="1" x14ac:dyDescent="0.2">
      <c r="B447" s="38" t="s">
        <v>290</v>
      </c>
      <c r="C447" s="39"/>
      <c r="D447" s="39"/>
      <c r="E447" s="44">
        <v>26000</v>
      </c>
    </row>
    <row r="448" spans="2:5" ht="15" customHeight="1" x14ac:dyDescent="0.2">
      <c r="B448" s="38" t="s">
        <v>291</v>
      </c>
      <c r="C448" s="39"/>
      <c r="D448" s="39"/>
      <c r="E448" s="44">
        <v>10000</v>
      </c>
    </row>
    <row r="449" spans="2:5" x14ac:dyDescent="0.2">
      <c r="B449" s="45"/>
      <c r="C449" s="45"/>
      <c r="D449" s="46"/>
      <c r="E449" s="47"/>
    </row>
    <row r="450" spans="2:5" ht="30" customHeight="1" thickBot="1" x14ac:dyDescent="0.25">
      <c r="B450" s="48" t="s">
        <v>3</v>
      </c>
      <c r="C450" s="48" t="s">
        <v>4</v>
      </c>
      <c r="D450" s="49" t="s">
        <v>5</v>
      </c>
      <c r="E450" s="50" t="s">
        <v>6</v>
      </c>
    </row>
    <row r="451" spans="2:5" ht="21" customHeight="1" thickTop="1" x14ac:dyDescent="0.2">
      <c r="B451" s="51" t="s">
        <v>292</v>
      </c>
      <c r="C451" s="52"/>
      <c r="D451" s="53" t="s">
        <v>293</v>
      </c>
      <c r="E451" s="54">
        <f>SUM(E452:E455)</f>
        <v>4080</v>
      </c>
    </row>
    <row r="452" spans="2:5" ht="15" customHeight="1" x14ac:dyDescent="0.2">
      <c r="B452" s="55"/>
      <c r="C452" s="56" t="s">
        <v>36</v>
      </c>
      <c r="D452" s="57" t="s">
        <v>37</v>
      </c>
      <c r="E452" s="58">
        <v>298</v>
      </c>
    </row>
    <row r="453" spans="2:5" ht="15" customHeight="1" x14ac:dyDescent="0.2">
      <c r="B453" s="55"/>
      <c r="C453" s="56" t="s">
        <v>9</v>
      </c>
      <c r="D453" s="57" t="s">
        <v>10</v>
      </c>
      <c r="E453" s="58">
        <v>400</v>
      </c>
    </row>
    <row r="454" spans="2:5" ht="27.75" customHeight="1" x14ac:dyDescent="0.2">
      <c r="B454" s="55"/>
      <c r="C454" s="56" t="s">
        <v>11</v>
      </c>
      <c r="D454" s="57" t="s">
        <v>12</v>
      </c>
      <c r="E454" s="58">
        <v>2200</v>
      </c>
    </row>
    <row r="455" spans="2:5" ht="15" customHeight="1" x14ac:dyDescent="0.2">
      <c r="B455" s="55"/>
      <c r="C455" s="56" t="s">
        <v>25</v>
      </c>
      <c r="D455" s="57" t="s">
        <v>26</v>
      </c>
      <c r="E455" s="58">
        <v>1182</v>
      </c>
    </row>
    <row r="456" spans="2:5" ht="15" customHeight="1" x14ac:dyDescent="0.2">
      <c r="B456" s="59" t="s">
        <v>294</v>
      </c>
      <c r="C456" s="60"/>
      <c r="D456" s="60"/>
      <c r="E456" s="61">
        <v>600</v>
      </c>
    </row>
    <row r="457" spans="2:5" ht="27.75" customHeight="1" x14ac:dyDescent="0.2">
      <c r="B457" s="38" t="s">
        <v>295</v>
      </c>
      <c r="C457" s="39"/>
      <c r="D457" s="39"/>
      <c r="E457" s="44">
        <v>2000</v>
      </c>
    </row>
    <row r="458" spans="2:5" ht="15" customHeight="1" x14ac:dyDescent="0.2">
      <c r="B458" s="38" t="s">
        <v>296</v>
      </c>
      <c r="C458" s="39"/>
      <c r="D458" s="39"/>
      <c r="E458" s="44">
        <v>298</v>
      </c>
    </row>
    <row r="459" spans="2:5" ht="15" customHeight="1" x14ac:dyDescent="0.2">
      <c r="B459" s="38" t="s">
        <v>140</v>
      </c>
      <c r="C459" s="39"/>
      <c r="D459" s="39"/>
      <c r="E459" s="44">
        <v>1182</v>
      </c>
    </row>
    <row r="460" spans="2:5" x14ac:dyDescent="0.2">
      <c r="B460" s="45"/>
      <c r="C460" s="45"/>
      <c r="D460" s="46"/>
      <c r="E460" s="47"/>
    </row>
    <row r="461" spans="2:5" ht="30" customHeight="1" thickBot="1" x14ac:dyDescent="0.25">
      <c r="B461" s="48" t="s">
        <v>3</v>
      </c>
      <c r="C461" s="48" t="s">
        <v>4</v>
      </c>
      <c r="D461" s="49" t="s">
        <v>5</v>
      </c>
      <c r="E461" s="50" t="s">
        <v>6</v>
      </c>
    </row>
    <row r="462" spans="2:5" ht="21" customHeight="1" thickTop="1" x14ac:dyDescent="0.2">
      <c r="B462" s="51" t="s">
        <v>297</v>
      </c>
      <c r="C462" s="52"/>
      <c r="D462" s="53" t="s">
        <v>298</v>
      </c>
      <c r="E462" s="54">
        <f>SUM(E463:E469)</f>
        <v>145096</v>
      </c>
    </row>
    <row r="463" spans="2:5" ht="15" customHeight="1" x14ac:dyDescent="0.2">
      <c r="B463" s="55"/>
      <c r="C463" s="56" t="s">
        <v>44</v>
      </c>
      <c r="D463" s="57" t="s">
        <v>45</v>
      </c>
      <c r="E463" s="58">
        <v>96561</v>
      </c>
    </row>
    <row r="464" spans="2:5" ht="15" customHeight="1" x14ac:dyDescent="0.2">
      <c r="B464" s="55"/>
      <c r="C464" s="56" t="s">
        <v>46</v>
      </c>
      <c r="D464" s="57" t="s">
        <v>47</v>
      </c>
      <c r="E464" s="58">
        <v>250</v>
      </c>
    </row>
    <row r="465" spans="2:5" ht="15" customHeight="1" x14ac:dyDescent="0.2">
      <c r="B465" s="55"/>
      <c r="C465" s="56" t="s">
        <v>299</v>
      </c>
      <c r="D465" s="57" t="s">
        <v>300</v>
      </c>
      <c r="E465" s="58">
        <v>152</v>
      </c>
    </row>
    <row r="466" spans="2:5" ht="15" customHeight="1" x14ac:dyDescent="0.2">
      <c r="B466" s="55"/>
      <c r="C466" s="56" t="s">
        <v>36</v>
      </c>
      <c r="D466" s="57" t="s">
        <v>37</v>
      </c>
      <c r="E466" s="58">
        <v>100</v>
      </c>
    </row>
    <row r="467" spans="2:5" ht="15" customHeight="1" x14ac:dyDescent="0.2">
      <c r="B467" s="55"/>
      <c r="C467" s="56" t="s">
        <v>87</v>
      </c>
      <c r="D467" s="57" t="s">
        <v>88</v>
      </c>
      <c r="E467" s="58">
        <v>7397</v>
      </c>
    </row>
    <row r="468" spans="2:5" ht="15" customHeight="1" x14ac:dyDescent="0.2">
      <c r="B468" s="55"/>
      <c r="C468" s="56" t="s">
        <v>301</v>
      </c>
      <c r="D468" s="57" t="s">
        <v>302</v>
      </c>
      <c r="E468" s="58">
        <v>3</v>
      </c>
    </row>
    <row r="469" spans="2:5" ht="15" customHeight="1" x14ac:dyDescent="0.2">
      <c r="B469" s="55"/>
      <c r="C469" s="56" t="s">
        <v>25</v>
      </c>
      <c r="D469" s="57" t="s">
        <v>26</v>
      </c>
      <c r="E469" s="58">
        <v>40633</v>
      </c>
    </row>
    <row r="470" spans="2:5" ht="15" customHeight="1" x14ac:dyDescent="0.2">
      <c r="B470" s="59" t="s">
        <v>303</v>
      </c>
      <c r="C470" s="60"/>
      <c r="D470" s="60"/>
      <c r="E470" s="61">
        <v>253</v>
      </c>
    </row>
    <row r="471" spans="2:5" ht="15" customHeight="1" x14ac:dyDescent="0.2">
      <c r="B471" s="38" t="s">
        <v>304</v>
      </c>
      <c r="C471" s="39"/>
      <c r="D471" s="39"/>
      <c r="E471" s="44">
        <v>19227</v>
      </c>
    </row>
    <row r="472" spans="2:5" ht="27.75" customHeight="1" x14ac:dyDescent="0.2">
      <c r="B472" s="38" t="s">
        <v>305</v>
      </c>
      <c r="C472" s="39"/>
      <c r="D472" s="39"/>
      <c r="E472" s="44">
        <v>5000</v>
      </c>
    </row>
    <row r="473" spans="2:5" ht="15" customHeight="1" x14ac:dyDescent="0.2">
      <c r="B473" s="38" t="s">
        <v>306</v>
      </c>
      <c r="C473" s="39"/>
      <c r="D473" s="39"/>
      <c r="E473" s="44">
        <v>44386</v>
      </c>
    </row>
    <row r="474" spans="2:5" ht="15" customHeight="1" x14ac:dyDescent="0.2">
      <c r="B474" s="38" t="s">
        <v>307</v>
      </c>
      <c r="C474" s="39"/>
      <c r="D474" s="39"/>
      <c r="E474" s="44">
        <v>13700</v>
      </c>
    </row>
    <row r="475" spans="2:5" ht="27.75" customHeight="1" x14ac:dyDescent="0.2">
      <c r="B475" s="38" t="s">
        <v>308</v>
      </c>
      <c r="C475" s="39"/>
      <c r="D475" s="39"/>
      <c r="E475" s="44">
        <v>14500</v>
      </c>
    </row>
    <row r="476" spans="2:5" ht="15" customHeight="1" x14ac:dyDescent="0.2">
      <c r="B476" s="38" t="s">
        <v>309</v>
      </c>
      <c r="C476" s="39"/>
      <c r="D476" s="39"/>
      <c r="E476" s="44">
        <v>7397</v>
      </c>
    </row>
    <row r="477" spans="2:5" ht="27.75" customHeight="1" x14ac:dyDescent="0.2">
      <c r="B477" s="38" t="s">
        <v>310</v>
      </c>
      <c r="C477" s="39"/>
      <c r="D477" s="39"/>
      <c r="E477" s="44">
        <v>900</v>
      </c>
    </row>
    <row r="478" spans="2:5" ht="27.75" customHeight="1" x14ac:dyDescent="0.2">
      <c r="B478" s="38" t="s">
        <v>311</v>
      </c>
      <c r="C478" s="39"/>
      <c r="D478" s="39"/>
      <c r="E478" s="44">
        <v>5750</v>
      </c>
    </row>
    <row r="479" spans="2:5" ht="15" customHeight="1" x14ac:dyDescent="0.2">
      <c r="B479" s="38" t="s">
        <v>312</v>
      </c>
      <c r="C479" s="39"/>
      <c r="D479" s="39"/>
      <c r="E479" s="44">
        <v>15553</v>
      </c>
    </row>
    <row r="480" spans="2:5" ht="15" customHeight="1" x14ac:dyDescent="0.2">
      <c r="B480" s="38" t="s">
        <v>313</v>
      </c>
      <c r="C480" s="39"/>
      <c r="D480" s="39"/>
      <c r="E480" s="44">
        <v>1500</v>
      </c>
    </row>
    <row r="481" spans="2:5" ht="15" customHeight="1" x14ac:dyDescent="0.2">
      <c r="B481" s="38" t="s">
        <v>314</v>
      </c>
      <c r="C481" s="39"/>
      <c r="D481" s="39"/>
      <c r="E481" s="44">
        <v>5680</v>
      </c>
    </row>
    <row r="482" spans="2:5" ht="15" customHeight="1" x14ac:dyDescent="0.2">
      <c r="B482" s="38" t="s">
        <v>315</v>
      </c>
      <c r="C482" s="39"/>
      <c r="D482" s="39"/>
      <c r="E482" s="44">
        <v>9000</v>
      </c>
    </row>
    <row r="483" spans="2:5" ht="15" customHeight="1" x14ac:dyDescent="0.2">
      <c r="B483" s="38" t="s">
        <v>316</v>
      </c>
      <c r="C483" s="39"/>
      <c r="D483" s="39"/>
      <c r="E483" s="44">
        <v>250</v>
      </c>
    </row>
    <row r="484" spans="2:5" ht="15" customHeight="1" x14ac:dyDescent="0.2">
      <c r="B484" s="38" t="s">
        <v>317</v>
      </c>
      <c r="C484" s="39"/>
      <c r="D484" s="39"/>
      <c r="E484" s="44">
        <v>2000</v>
      </c>
    </row>
    <row r="485" spans="2:5" x14ac:dyDescent="0.2">
      <c r="B485" s="45"/>
      <c r="C485" s="45"/>
      <c r="D485" s="46"/>
      <c r="E485" s="47"/>
    </row>
    <row r="486" spans="2:5" ht="30" customHeight="1" thickBot="1" x14ac:dyDescent="0.25">
      <c r="B486" s="48" t="s">
        <v>3</v>
      </c>
      <c r="C486" s="48" t="s">
        <v>4</v>
      </c>
      <c r="D486" s="49" t="s">
        <v>5</v>
      </c>
      <c r="E486" s="50" t="s">
        <v>6</v>
      </c>
    </row>
    <row r="487" spans="2:5" ht="21" customHeight="1" thickTop="1" x14ac:dyDescent="0.2">
      <c r="B487" s="51" t="s">
        <v>318</v>
      </c>
      <c r="C487" s="52"/>
      <c r="D487" s="53" t="s">
        <v>319</v>
      </c>
      <c r="E487" s="54">
        <f>SUM(E488:E489)</f>
        <v>5543</v>
      </c>
    </row>
    <row r="488" spans="2:5" ht="27.75" customHeight="1" x14ac:dyDescent="0.2">
      <c r="B488" s="55"/>
      <c r="C488" s="56" t="s">
        <v>52</v>
      </c>
      <c r="D488" s="57" t="s">
        <v>17</v>
      </c>
      <c r="E488" s="58">
        <v>400</v>
      </c>
    </row>
    <row r="489" spans="2:5" ht="15" customHeight="1" x14ac:dyDescent="0.2">
      <c r="B489" s="55"/>
      <c r="C489" s="56" t="s">
        <v>25</v>
      </c>
      <c r="D489" s="57" t="s">
        <v>26</v>
      </c>
      <c r="E489" s="58">
        <v>5143</v>
      </c>
    </row>
    <row r="490" spans="2:5" ht="15" customHeight="1" x14ac:dyDescent="0.2">
      <c r="B490" s="59" t="s">
        <v>320</v>
      </c>
      <c r="C490" s="60"/>
      <c r="D490" s="60"/>
      <c r="E490" s="61">
        <v>400</v>
      </c>
    </row>
    <row r="491" spans="2:5" ht="15" customHeight="1" x14ac:dyDescent="0.2">
      <c r="B491" s="38" t="s">
        <v>312</v>
      </c>
      <c r="C491" s="39"/>
      <c r="D491" s="39"/>
      <c r="E491" s="44">
        <v>1227</v>
      </c>
    </row>
    <row r="492" spans="2:5" ht="27.75" customHeight="1" x14ac:dyDescent="0.2">
      <c r="B492" s="38" t="s">
        <v>321</v>
      </c>
      <c r="C492" s="39"/>
      <c r="D492" s="39"/>
      <c r="E492" s="44">
        <v>3916</v>
      </c>
    </row>
    <row r="493" spans="2:5" x14ac:dyDescent="0.2">
      <c r="B493" s="45"/>
      <c r="C493" s="45"/>
      <c r="D493" s="46"/>
      <c r="E493" s="47"/>
    </row>
    <row r="494" spans="2:5" ht="30" customHeight="1" thickBot="1" x14ac:dyDescent="0.25">
      <c r="B494" s="48" t="s">
        <v>3</v>
      </c>
      <c r="C494" s="48" t="s">
        <v>4</v>
      </c>
      <c r="D494" s="49" t="s">
        <v>5</v>
      </c>
      <c r="E494" s="50" t="s">
        <v>6</v>
      </c>
    </row>
    <row r="495" spans="2:5" ht="21" customHeight="1" thickTop="1" x14ac:dyDescent="0.2">
      <c r="B495" s="51" t="s">
        <v>322</v>
      </c>
      <c r="C495" s="52"/>
      <c r="D495" s="53" t="s">
        <v>323</v>
      </c>
      <c r="E495" s="54">
        <f>SUM(E496:E496)</f>
        <v>42406</v>
      </c>
    </row>
    <row r="496" spans="2:5" ht="15" customHeight="1" x14ac:dyDescent="0.2">
      <c r="B496" s="55"/>
      <c r="C496" s="56" t="s">
        <v>25</v>
      </c>
      <c r="D496" s="57" t="s">
        <v>26</v>
      </c>
      <c r="E496" s="58">
        <v>42406</v>
      </c>
    </row>
    <row r="497" spans="2:5" ht="15" customHeight="1" x14ac:dyDescent="0.2">
      <c r="B497" s="59" t="s">
        <v>312</v>
      </c>
      <c r="C497" s="60"/>
      <c r="D497" s="60"/>
      <c r="E497" s="61">
        <v>42406</v>
      </c>
    </row>
    <row r="498" spans="2:5" x14ac:dyDescent="0.2">
      <c r="B498" s="45"/>
      <c r="C498" s="45"/>
      <c r="D498" s="46"/>
      <c r="E498" s="47"/>
    </row>
    <row r="499" spans="2:5" ht="30" customHeight="1" thickBot="1" x14ac:dyDescent="0.25">
      <c r="B499" s="48" t="s">
        <v>3</v>
      </c>
      <c r="C499" s="48" t="s">
        <v>4</v>
      </c>
      <c r="D499" s="49" t="s">
        <v>5</v>
      </c>
      <c r="E499" s="50" t="s">
        <v>6</v>
      </c>
    </row>
    <row r="500" spans="2:5" ht="21" customHeight="1" thickTop="1" x14ac:dyDescent="0.2">
      <c r="B500" s="51" t="s">
        <v>324</v>
      </c>
      <c r="C500" s="52"/>
      <c r="D500" s="53" t="s">
        <v>325</v>
      </c>
      <c r="E500" s="54">
        <f>SUM(E501:E505)</f>
        <v>346724</v>
      </c>
    </row>
    <row r="501" spans="2:5" ht="15" customHeight="1" x14ac:dyDescent="0.2">
      <c r="B501" s="55"/>
      <c r="C501" s="56" t="s">
        <v>44</v>
      </c>
      <c r="D501" s="57" t="s">
        <v>45</v>
      </c>
      <c r="E501" s="58">
        <v>2100</v>
      </c>
    </row>
    <row r="502" spans="2:5" ht="15" customHeight="1" x14ac:dyDescent="0.2">
      <c r="B502" s="55"/>
      <c r="C502" s="56" t="s">
        <v>32</v>
      </c>
      <c r="D502" s="57" t="s">
        <v>33</v>
      </c>
      <c r="E502" s="58">
        <v>60</v>
      </c>
    </row>
    <row r="503" spans="2:5" ht="15" customHeight="1" x14ac:dyDescent="0.2">
      <c r="B503" s="55"/>
      <c r="C503" s="56" t="s">
        <v>36</v>
      </c>
      <c r="D503" s="57" t="s">
        <v>37</v>
      </c>
      <c r="E503" s="58">
        <v>420</v>
      </c>
    </row>
    <row r="504" spans="2:5" ht="15" customHeight="1" x14ac:dyDescent="0.2">
      <c r="B504" s="55"/>
      <c r="C504" s="56" t="s">
        <v>50</v>
      </c>
      <c r="D504" s="57" t="s">
        <v>51</v>
      </c>
      <c r="E504" s="58">
        <v>60</v>
      </c>
    </row>
    <row r="505" spans="2:5" ht="15" customHeight="1" x14ac:dyDescent="0.2">
      <c r="B505" s="55"/>
      <c r="C505" s="56" t="s">
        <v>25</v>
      </c>
      <c r="D505" s="57" t="s">
        <v>26</v>
      </c>
      <c r="E505" s="58">
        <v>344084</v>
      </c>
    </row>
    <row r="506" spans="2:5" ht="27.75" customHeight="1" x14ac:dyDescent="0.2">
      <c r="B506" s="59" t="s">
        <v>326</v>
      </c>
      <c r="C506" s="60"/>
      <c r="D506" s="60"/>
      <c r="E506" s="61">
        <v>2640</v>
      </c>
    </row>
    <row r="507" spans="2:5" ht="15" customHeight="1" x14ac:dyDescent="0.2">
      <c r="B507" s="38" t="s">
        <v>312</v>
      </c>
      <c r="C507" s="39"/>
      <c r="D507" s="39"/>
      <c r="E507" s="44">
        <v>320584</v>
      </c>
    </row>
    <row r="508" spans="2:5" ht="41.25" customHeight="1" x14ac:dyDescent="0.2">
      <c r="B508" s="38" t="s">
        <v>327</v>
      </c>
      <c r="C508" s="39"/>
      <c r="D508" s="39"/>
      <c r="E508" s="44">
        <v>9000</v>
      </c>
    </row>
    <row r="509" spans="2:5" ht="15" customHeight="1" x14ac:dyDescent="0.2">
      <c r="B509" s="38" t="s">
        <v>314</v>
      </c>
      <c r="C509" s="39"/>
      <c r="D509" s="39"/>
      <c r="E509" s="44">
        <v>13000</v>
      </c>
    </row>
    <row r="510" spans="2:5" ht="15" customHeight="1" x14ac:dyDescent="0.2">
      <c r="B510" s="38" t="s">
        <v>315</v>
      </c>
      <c r="C510" s="39"/>
      <c r="D510" s="39"/>
      <c r="E510" s="44">
        <v>1500</v>
      </c>
    </row>
    <row r="511" spans="2:5" x14ac:dyDescent="0.2">
      <c r="B511" s="45"/>
      <c r="C511" s="45"/>
      <c r="D511" s="46"/>
      <c r="E511" s="47"/>
    </row>
    <row r="512" spans="2:5" ht="30" customHeight="1" thickBot="1" x14ac:dyDescent="0.25">
      <c r="B512" s="48" t="s">
        <v>3</v>
      </c>
      <c r="C512" s="48" t="s">
        <v>4</v>
      </c>
      <c r="D512" s="49" t="s">
        <v>5</v>
      </c>
      <c r="E512" s="50" t="s">
        <v>6</v>
      </c>
    </row>
    <row r="513" spans="2:5" ht="29.25" customHeight="1" thickTop="1" x14ac:dyDescent="0.2">
      <c r="B513" s="51" t="s">
        <v>328</v>
      </c>
      <c r="C513" s="52"/>
      <c r="D513" s="53" t="s">
        <v>329</v>
      </c>
      <c r="E513" s="54">
        <f>SUM(E514:E516)</f>
        <v>2420</v>
      </c>
    </row>
    <row r="514" spans="2:5" ht="15" customHeight="1" x14ac:dyDescent="0.2">
      <c r="B514" s="55"/>
      <c r="C514" s="56" t="s">
        <v>36</v>
      </c>
      <c r="D514" s="57" t="s">
        <v>37</v>
      </c>
      <c r="E514" s="58">
        <v>102</v>
      </c>
    </row>
    <row r="515" spans="2:5" ht="15" customHeight="1" x14ac:dyDescent="0.2">
      <c r="B515" s="55"/>
      <c r="C515" s="56" t="s">
        <v>76</v>
      </c>
      <c r="D515" s="57" t="s">
        <v>77</v>
      </c>
      <c r="E515" s="58">
        <v>18</v>
      </c>
    </row>
    <row r="516" spans="2:5" ht="27.75" customHeight="1" x14ac:dyDescent="0.2">
      <c r="B516" s="55"/>
      <c r="C516" s="56" t="s">
        <v>11</v>
      </c>
      <c r="D516" s="57" t="s">
        <v>12</v>
      </c>
      <c r="E516" s="58">
        <v>2300</v>
      </c>
    </row>
    <row r="517" spans="2:5" ht="15" customHeight="1" x14ac:dyDescent="0.2">
      <c r="B517" s="59" t="s">
        <v>330</v>
      </c>
      <c r="C517" s="60"/>
      <c r="D517" s="60"/>
      <c r="E517" s="61">
        <v>120</v>
      </c>
    </row>
    <row r="518" spans="2:5" ht="15" customHeight="1" x14ac:dyDescent="0.2">
      <c r="B518" s="38" t="s">
        <v>331</v>
      </c>
      <c r="C518" s="39"/>
      <c r="D518" s="39"/>
      <c r="E518" s="44">
        <v>2300</v>
      </c>
    </row>
    <row r="519" spans="2:5" x14ac:dyDescent="0.2">
      <c r="B519" s="45"/>
      <c r="C519" s="45"/>
      <c r="D519" s="46"/>
      <c r="E519" s="47"/>
    </row>
    <row r="520" spans="2:5" ht="30" customHeight="1" thickBot="1" x14ac:dyDescent="0.25">
      <c r="B520" s="48" t="s">
        <v>3</v>
      </c>
      <c r="C520" s="48" t="s">
        <v>4</v>
      </c>
      <c r="D520" s="49" t="s">
        <v>5</v>
      </c>
      <c r="E520" s="50" t="s">
        <v>6</v>
      </c>
    </row>
    <row r="521" spans="2:5" ht="21" customHeight="1" thickTop="1" x14ac:dyDescent="0.2">
      <c r="B521" s="51" t="s">
        <v>332</v>
      </c>
      <c r="C521" s="52"/>
      <c r="D521" s="53" t="s">
        <v>333</v>
      </c>
      <c r="E521" s="54">
        <f>SUM(E522:E522)</f>
        <v>1000</v>
      </c>
    </row>
    <row r="522" spans="2:5" ht="27.75" customHeight="1" x14ac:dyDescent="0.2">
      <c r="B522" s="55"/>
      <c r="C522" s="56" t="s">
        <v>11</v>
      </c>
      <c r="D522" s="57" t="s">
        <v>12</v>
      </c>
      <c r="E522" s="58">
        <v>1000</v>
      </c>
    </row>
    <row r="523" spans="2:5" ht="15" customHeight="1" x14ac:dyDescent="0.2">
      <c r="B523" s="59" t="s">
        <v>334</v>
      </c>
      <c r="C523" s="60"/>
      <c r="D523" s="60"/>
      <c r="E523" s="61">
        <v>1000</v>
      </c>
    </row>
    <row r="524" spans="2:5" x14ac:dyDescent="0.2">
      <c r="B524" s="45"/>
      <c r="C524" s="45"/>
      <c r="D524" s="46"/>
      <c r="E524" s="47"/>
    </row>
    <row r="525" spans="2:5" ht="30" customHeight="1" thickBot="1" x14ac:dyDescent="0.25">
      <c r="B525" s="48" t="s">
        <v>3</v>
      </c>
      <c r="C525" s="48" t="s">
        <v>4</v>
      </c>
      <c r="D525" s="49" t="s">
        <v>5</v>
      </c>
      <c r="E525" s="50" t="s">
        <v>6</v>
      </c>
    </row>
    <row r="526" spans="2:5" ht="21" customHeight="1" thickTop="1" x14ac:dyDescent="0.2">
      <c r="B526" s="51" t="s">
        <v>335</v>
      </c>
      <c r="C526" s="52"/>
      <c r="D526" s="53" t="s">
        <v>336</v>
      </c>
      <c r="E526" s="54">
        <f>SUM(E527:E532)</f>
        <v>22173</v>
      </c>
    </row>
    <row r="527" spans="2:5" ht="15" customHeight="1" x14ac:dyDescent="0.2">
      <c r="B527" s="55"/>
      <c r="C527" s="56" t="s">
        <v>337</v>
      </c>
      <c r="D527" s="57" t="s">
        <v>338</v>
      </c>
      <c r="E527" s="58">
        <v>200</v>
      </c>
    </row>
    <row r="528" spans="2:5" ht="15" customHeight="1" x14ac:dyDescent="0.2">
      <c r="B528" s="55"/>
      <c r="C528" s="56" t="s">
        <v>46</v>
      </c>
      <c r="D528" s="57" t="s">
        <v>47</v>
      </c>
      <c r="E528" s="58">
        <v>3000</v>
      </c>
    </row>
    <row r="529" spans="2:5" ht="27.75" customHeight="1" x14ac:dyDescent="0.2">
      <c r="B529" s="55"/>
      <c r="C529" s="56" t="s">
        <v>48</v>
      </c>
      <c r="D529" s="57" t="s">
        <v>49</v>
      </c>
      <c r="E529" s="58">
        <v>2673</v>
      </c>
    </row>
    <row r="530" spans="2:5" ht="15" customHeight="1" x14ac:dyDescent="0.2">
      <c r="B530" s="55"/>
      <c r="C530" s="56" t="s">
        <v>36</v>
      </c>
      <c r="D530" s="57" t="s">
        <v>37</v>
      </c>
      <c r="E530" s="58">
        <v>7500</v>
      </c>
    </row>
    <row r="531" spans="2:5" ht="27.75" customHeight="1" x14ac:dyDescent="0.2">
      <c r="B531" s="55"/>
      <c r="C531" s="56" t="s">
        <v>11</v>
      </c>
      <c r="D531" s="57" t="s">
        <v>12</v>
      </c>
      <c r="E531" s="58">
        <v>500</v>
      </c>
    </row>
    <row r="532" spans="2:5" ht="15" customHeight="1" x14ac:dyDescent="0.2">
      <c r="B532" s="55"/>
      <c r="C532" s="56" t="s">
        <v>55</v>
      </c>
      <c r="D532" s="57" t="s">
        <v>18</v>
      </c>
      <c r="E532" s="58">
        <v>8300</v>
      </c>
    </row>
    <row r="533" spans="2:5" ht="15" customHeight="1" x14ac:dyDescent="0.2">
      <c r="B533" s="59" t="s">
        <v>339</v>
      </c>
      <c r="C533" s="60"/>
      <c r="D533" s="60"/>
      <c r="E533" s="61">
        <v>2168</v>
      </c>
    </row>
    <row r="534" spans="2:5" ht="15" customHeight="1" x14ac:dyDescent="0.2">
      <c r="B534" s="38" t="s">
        <v>340</v>
      </c>
      <c r="C534" s="39"/>
      <c r="D534" s="39"/>
      <c r="E534" s="44">
        <v>4000</v>
      </c>
    </row>
    <row r="535" spans="2:5" ht="15" customHeight="1" x14ac:dyDescent="0.2">
      <c r="B535" s="38" t="s">
        <v>341</v>
      </c>
      <c r="C535" s="39"/>
      <c r="D535" s="39"/>
      <c r="E535" s="44">
        <v>3680</v>
      </c>
    </row>
    <row r="536" spans="2:5" ht="15" customHeight="1" x14ac:dyDescent="0.2">
      <c r="B536" s="38" t="s">
        <v>342</v>
      </c>
      <c r="C536" s="39"/>
      <c r="D536" s="39"/>
      <c r="E536" s="44">
        <v>4620</v>
      </c>
    </row>
    <row r="537" spans="2:5" ht="15" customHeight="1" x14ac:dyDescent="0.2">
      <c r="B537" s="38" t="s">
        <v>343</v>
      </c>
      <c r="C537" s="39"/>
      <c r="D537" s="39"/>
      <c r="E537" s="44">
        <v>500</v>
      </c>
    </row>
    <row r="538" spans="2:5" ht="15" customHeight="1" x14ac:dyDescent="0.2">
      <c r="B538" s="38" t="s">
        <v>344</v>
      </c>
      <c r="C538" s="39"/>
      <c r="D538" s="39"/>
      <c r="E538" s="44">
        <v>6015</v>
      </c>
    </row>
    <row r="539" spans="2:5" ht="15" customHeight="1" x14ac:dyDescent="0.2">
      <c r="B539" s="38" t="s">
        <v>345</v>
      </c>
      <c r="C539" s="39"/>
      <c r="D539" s="39"/>
      <c r="E539" s="44">
        <v>200</v>
      </c>
    </row>
    <row r="540" spans="2:5" ht="15" customHeight="1" x14ac:dyDescent="0.2">
      <c r="B540" s="38" t="s">
        <v>346</v>
      </c>
      <c r="C540" s="39"/>
      <c r="D540" s="39"/>
      <c r="E540" s="44">
        <v>500</v>
      </c>
    </row>
    <row r="541" spans="2:5" ht="27.75" customHeight="1" x14ac:dyDescent="0.2">
      <c r="B541" s="38" t="s">
        <v>347</v>
      </c>
      <c r="C541" s="39"/>
      <c r="D541" s="39"/>
      <c r="E541" s="44">
        <v>490</v>
      </c>
    </row>
    <row r="542" spans="2:5" x14ac:dyDescent="0.2">
      <c r="B542" s="45"/>
      <c r="C542" s="45"/>
      <c r="D542" s="46"/>
      <c r="E542" s="47"/>
    </row>
    <row r="543" spans="2:5" ht="30" customHeight="1" thickBot="1" x14ac:dyDescent="0.25">
      <c r="B543" s="48" t="s">
        <v>3</v>
      </c>
      <c r="C543" s="48" t="s">
        <v>4</v>
      </c>
      <c r="D543" s="49" t="s">
        <v>5</v>
      </c>
      <c r="E543" s="50" t="s">
        <v>6</v>
      </c>
    </row>
    <row r="544" spans="2:5" ht="21" customHeight="1" thickTop="1" x14ac:dyDescent="0.2">
      <c r="B544" s="51" t="s">
        <v>348</v>
      </c>
      <c r="C544" s="52"/>
      <c r="D544" s="53" t="s">
        <v>349</v>
      </c>
      <c r="E544" s="54">
        <f>SUM(E545:E546)</f>
        <v>700</v>
      </c>
    </row>
    <row r="545" spans="2:5" ht="15" customHeight="1" x14ac:dyDescent="0.2">
      <c r="B545" s="55"/>
      <c r="C545" s="56" t="s">
        <v>46</v>
      </c>
      <c r="D545" s="57" t="s">
        <v>47</v>
      </c>
      <c r="E545" s="58">
        <v>600</v>
      </c>
    </row>
    <row r="546" spans="2:5" ht="15" customHeight="1" x14ac:dyDescent="0.2">
      <c r="B546" s="55"/>
      <c r="C546" s="56" t="s">
        <v>36</v>
      </c>
      <c r="D546" s="57" t="s">
        <v>37</v>
      </c>
      <c r="E546" s="58">
        <v>100</v>
      </c>
    </row>
    <row r="547" spans="2:5" ht="15" customHeight="1" x14ac:dyDescent="0.2">
      <c r="B547" s="59" t="s">
        <v>350</v>
      </c>
      <c r="C547" s="60"/>
      <c r="D547" s="60"/>
      <c r="E547" s="61">
        <v>100</v>
      </c>
    </row>
    <row r="548" spans="2:5" ht="15" customHeight="1" x14ac:dyDescent="0.2">
      <c r="B548" s="38" t="s">
        <v>351</v>
      </c>
      <c r="C548" s="39"/>
      <c r="D548" s="39"/>
      <c r="E548" s="44">
        <v>100</v>
      </c>
    </row>
    <row r="549" spans="2:5" ht="15" customHeight="1" x14ac:dyDescent="0.2">
      <c r="B549" s="38" t="s">
        <v>352</v>
      </c>
      <c r="C549" s="39"/>
      <c r="D549" s="39"/>
      <c r="E549" s="44">
        <v>500</v>
      </c>
    </row>
    <row r="550" spans="2:5" x14ac:dyDescent="0.2">
      <c r="B550" s="45"/>
      <c r="C550" s="45"/>
      <c r="D550" s="46"/>
      <c r="E550" s="47"/>
    </row>
    <row r="551" spans="2:5" ht="30" customHeight="1" thickBot="1" x14ac:dyDescent="0.25">
      <c r="B551" s="48" t="s">
        <v>3</v>
      </c>
      <c r="C551" s="48" t="s">
        <v>4</v>
      </c>
      <c r="D551" s="49" t="s">
        <v>5</v>
      </c>
      <c r="E551" s="50" t="s">
        <v>6</v>
      </c>
    </row>
    <row r="552" spans="2:5" ht="21" customHeight="1" thickTop="1" x14ac:dyDescent="0.2">
      <c r="B552" s="51" t="s">
        <v>353</v>
      </c>
      <c r="C552" s="52"/>
      <c r="D552" s="53" t="s">
        <v>354</v>
      </c>
      <c r="E552" s="54">
        <f>SUM(E553:E559)</f>
        <v>51515</v>
      </c>
    </row>
    <row r="553" spans="2:5" ht="15" customHeight="1" x14ac:dyDescent="0.2">
      <c r="B553" s="55"/>
      <c r="C553" s="56" t="s">
        <v>46</v>
      </c>
      <c r="D553" s="57" t="s">
        <v>47</v>
      </c>
      <c r="E553" s="58">
        <v>1200</v>
      </c>
    </row>
    <row r="554" spans="2:5" ht="15" customHeight="1" x14ac:dyDescent="0.2">
      <c r="B554" s="55"/>
      <c r="C554" s="56" t="s">
        <v>36</v>
      </c>
      <c r="D554" s="57" t="s">
        <v>37</v>
      </c>
      <c r="E554" s="58">
        <v>15790</v>
      </c>
    </row>
    <row r="555" spans="2:5" ht="27.75" customHeight="1" x14ac:dyDescent="0.2">
      <c r="B555" s="55"/>
      <c r="C555" s="56" t="s">
        <v>52</v>
      </c>
      <c r="D555" s="57" t="s">
        <v>17</v>
      </c>
      <c r="E555" s="58">
        <v>20000</v>
      </c>
    </row>
    <row r="556" spans="2:5" ht="15" customHeight="1" x14ac:dyDescent="0.2">
      <c r="B556" s="55"/>
      <c r="C556" s="56" t="s">
        <v>9</v>
      </c>
      <c r="D556" s="57" t="s">
        <v>10</v>
      </c>
      <c r="E556" s="58">
        <v>3000</v>
      </c>
    </row>
    <row r="557" spans="2:5" ht="27.75" customHeight="1" x14ac:dyDescent="0.2">
      <c r="B557" s="55"/>
      <c r="C557" s="56" t="s">
        <v>11</v>
      </c>
      <c r="D557" s="57" t="s">
        <v>12</v>
      </c>
      <c r="E557" s="58">
        <v>5000</v>
      </c>
    </row>
    <row r="558" spans="2:5" ht="15" customHeight="1" x14ac:dyDescent="0.2">
      <c r="B558" s="55"/>
      <c r="C558" s="56" t="s">
        <v>55</v>
      </c>
      <c r="D558" s="57" t="s">
        <v>18</v>
      </c>
      <c r="E558" s="58">
        <v>525</v>
      </c>
    </row>
    <row r="559" spans="2:5" ht="15" customHeight="1" x14ac:dyDescent="0.2">
      <c r="B559" s="55"/>
      <c r="C559" s="56" t="s">
        <v>355</v>
      </c>
      <c r="D559" s="57" t="s">
        <v>356</v>
      </c>
      <c r="E559" s="58">
        <v>6000</v>
      </c>
    </row>
    <row r="560" spans="2:5" ht="15" customHeight="1" x14ac:dyDescent="0.2">
      <c r="B560" s="59" t="s">
        <v>357</v>
      </c>
      <c r="C560" s="60"/>
      <c r="D560" s="60"/>
      <c r="E560" s="61">
        <v>1200</v>
      </c>
    </row>
    <row r="561" spans="2:5" ht="15" customHeight="1" x14ac:dyDescent="0.2">
      <c r="B561" s="38" t="s">
        <v>358</v>
      </c>
      <c r="C561" s="39"/>
      <c r="D561" s="39"/>
      <c r="E561" s="44">
        <v>525</v>
      </c>
    </row>
    <row r="562" spans="2:5" ht="27.75" customHeight="1" x14ac:dyDescent="0.2">
      <c r="B562" s="38" t="s">
        <v>359</v>
      </c>
      <c r="C562" s="39"/>
      <c r="D562" s="39"/>
      <c r="E562" s="44">
        <v>5000</v>
      </c>
    </row>
    <row r="563" spans="2:5" ht="15" customHeight="1" x14ac:dyDescent="0.2">
      <c r="B563" s="38" t="s">
        <v>360</v>
      </c>
      <c r="C563" s="39"/>
      <c r="D563" s="39"/>
      <c r="E563" s="44">
        <v>6000</v>
      </c>
    </row>
    <row r="564" spans="2:5" ht="15" customHeight="1" x14ac:dyDescent="0.2">
      <c r="B564" s="38" t="s">
        <v>361</v>
      </c>
      <c r="C564" s="39"/>
      <c r="D564" s="39"/>
      <c r="E564" s="44">
        <v>14750</v>
      </c>
    </row>
    <row r="565" spans="2:5" ht="15" customHeight="1" x14ac:dyDescent="0.2">
      <c r="B565" s="38" t="s">
        <v>362</v>
      </c>
      <c r="C565" s="39"/>
      <c r="D565" s="39"/>
      <c r="E565" s="44">
        <v>3000</v>
      </c>
    </row>
    <row r="566" spans="2:5" ht="15" customHeight="1" x14ac:dyDescent="0.2">
      <c r="B566" s="38" t="s">
        <v>363</v>
      </c>
      <c r="C566" s="39"/>
      <c r="D566" s="39"/>
      <c r="E566" s="44">
        <v>10000</v>
      </c>
    </row>
    <row r="567" spans="2:5" ht="15" customHeight="1" x14ac:dyDescent="0.2">
      <c r="B567" s="38" t="s">
        <v>364</v>
      </c>
      <c r="C567" s="39"/>
      <c r="D567" s="39"/>
      <c r="E567" s="44">
        <v>10000</v>
      </c>
    </row>
    <row r="568" spans="2:5" ht="15" customHeight="1" x14ac:dyDescent="0.2">
      <c r="B568" s="38" t="s">
        <v>365</v>
      </c>
      <c r="C568" s="39"/>
      <c r="D568" s="39"/>
      <c r="E568" s="44">
        <v>1040</v>
      </c>
    </row>
    <row r="569" spans="2:5" x14ac:dyDescent="0.2">
      <c r="B569" s="45"/>
      <c r="C569" s="45"/>
      <c r="D569" s="46"/>
      <c r="E569" s="47"/>
    </row>
    <row r="570" spans="2:5" ht="30" customHeight="1" thickBot="1" x14ac:dyDescent="0.25">
      <c r="B570" s="48" t="s">
        <v>3</v>
      </c>
      <c r="C570" s="48" t="s">
        <v>4</v>
      </c>
      <c r="D570" s="49" t="s">
        <v>5</v>
      </c>
      <c r="E570" s="50" t="s">
        <v>6</v>
      </c>
    </row>
    <row r="571" spans="2:5" ht="21" customHeight="1" thickTop="1" x14ac:dyDescent="0.2">
      <c r="B571" s="51" t="s">
        <v>366</v>
      </c>
      <c r="C571" s="52"/>
      <c r="D571" s="53" t="s">
        <v>367</v>
      </c>
      <c r="E571" s="54">
        <f>SUM(E572:E589)</f>
        <v>82268</v>
      </c>
    </row>
    <row r="572" spans="2:5" ht="15" customHeight="1" x14ac:dyDescent="0.2">
      <c r="B572" s="55"/>
      <c r="C572" s="56" t="s">
        <v>30</v>
      </c>
      <c r="D572" s="57" t="s">
        <v>31</v>
      </c>
      <c r="E572" s="58">
        <v>275</v>
      </c>
    </row>
    <row r="573" spans="2:5" ht="15" customHeight="1" x14ac:dyDescent="0.2">
      <c r="B573" s="55"/>
      <c r="C573" s="56" t="s">
        <v>32</v>
      </c>
      <c r="D573" s="57" t="s">
        <v>33</v>
      </c>
      <c r="E573" s="58">
        <v>700</v>
      </c>
    </row>
    <row r="574" spans="2:5" ht="15" customHeight="1" x14ac:dyDescent="0.2">
      <c r="B574" s="55"/>
      <c r="C574" s="56" t="s">
        <v>368</v>
      </c>
      <c r="D574" s="57" t="s">
        <v>369</v>
      </c>
      <c r="E574" s="58">
        <v>6919</v>
      </c>
    </row>
    <row r="575" spans="2:5" ht="15" customHeight="1" x14ac:dyDescent="0.2">
      <c r="B575" s="55"/>
      <c r="C575" s="56" t="s">
        <v>370</v>
      </c>
      <c r="D575" s="57" t="s">
        <v>371</v>
      </c>
      <c r="E575" s="58">
        <v>150</v>
      </c>
    </row>
    <row r="576" spans="2:5" ht="15" customHeight="1" x14ac:dyDescent="0.2">
      <c r="B576" s="55"/>
      <c r="C576" s="56" t="s">
        <v>372</v>
      </c>
      <c r="D576" s="57" t="s">
        <v>373</v>
      </c>
      <c r="E576" s="58">
        <v>720</v>
      </c>
    </row>
    <row r="577" spans="2:5" ht="15" customHeight="1" x14ac:dyDescent="0.2">
      <c r="B577" s="55"/>
      <c r="C577" s="56" t="s">
        <v>374</v>
      </c>
      <c r="D577" s="57" t="s">
        <v>375</v>
      </c>
      <c r="E577" s="58">
        <v>770</v>
      </c>
    </row>
    <row r="578" spans="2:5" ht="15" customHeight="1" x14ac:dyDescent="0.2">
      <c r="B578" s="55"/>
      <c r="C578" s="56" t="s">
        <v>376</v>
      </c>
      <c r="D578" s="57" t="s">
        <v>377</v>
      </c>
      <c r="E578" s="58">
        <v>3</v>
      </c>
    </row>
    <row r="579" spans="2:5" ht="15" customHeight="1" x14ac:dyDescent="0.2">
      <c r="B579" s="55"/>
      <c r="C579" s="56" t="s">
        <v>378</v>
      </c>
      <c r="D579" s="57" t="s">
        <v>379</v>
      </c>
      <c r="E579" s="58">
        <v>2000</v>
      </c>
    </row>
    <row r="580" spans="2:5" ht="15" customHeight="1" x14ac:dyDescent="0.2">
      <c r="B580" s="55"/>
      <c r="C580" s="56" t="s">
        <v>34</v>
      </c>
      <c r="D580" s="57" t="s">
        <v>35</v>
      </c>
      <c r="E580" s="58">
        <v>230</v>
      </c>
    </row>
    <row r="581" spans="2:5" ht="15" customHeight="1" x14ac:dyDescent="0.2">
      <c r="B581" s="55"/>
      <c r="C581" s="56" t="s">
        <v>46</v>
      </c>
      <c r="D581" s="57" t="s">
        <v>47</v>
      </c>
      <c r="E581" s="58">
        <v>7300</v>
      </c>
    </row>
    <row r="582" spans="2:5" ht="15" customHeight="1" x14ac:dyDescent="0.2">
      <c r="B582" s="55"/>
      <c r="C582" s="56" t="s">
        <v>36</v>
      </c>
      <c r="D582" s="57" t="s">
        <v>37</v>
      </c>
      <c r="E582" s="58">
        <v>10066</v>
      </c>
    </row>
    <row r="583" spans="2:5" ht="15" customHeight="1" x14ac:dyDescent="0.2">
      <c r="B583" s="55"/>
      <c r="C583" s="56" t="s">
        <v>38</v>
      </c>
      <c r="D583" s="57" t="s">
        <v>39</v>
      </c>
      <c r="E583" s="58">
        <v>440</v>
      </c>
    </row>
    <row r="584" spans="2:5" ht="15" customHeight="1" x14ac:dyDescent="0.2">
      <c r="B584" s="55"/>
      <c r="C584" s="56" t="s">
        <v>269</v>
      </c>
      <c r="D584" s="57" t="s">
        <v>270</v>
      </c>
      <c r="E584" s="58">
        <v>36000</v>
      </c>
    </row>
    <row r="585" spans="2:5" ht="27.75" customHeight="1" x14ac:dyDescent="0.2">
      <c r="B585" s="55"/>
      <c r="C585" s="56" t="s">
        <v>52</v>
      </c>
      <c r="D585" s="57" t="s">
        <v>17</v>
      </c>
      <c r="E585" s="58">
        <v>11500</v>
      </c>
    </row>
    <row r="586" spans="2:5" ht="27.75" customHeight="1" x14ac:dyDescent="0.2">
      <c r="B586" s="55"/>
      <c r="C586" s="56" t="s">
        <v>11</v>
      </c>
      <c r="D586" s="57" t="s">
        <v>12</v>
      </c>
      <c r="E586" s="58">
        <v>150</v>
      </c>
    </row>
    <row r="587" spans="2:5" ht="15" customHeight="1" x14ac:dyDescent="0.2">
      <c r="B587" s="55"/>
      <c r="C587" s="56" t="s">
        <v>380</v>
      </c>
      <c r="D587" s="57" t="s">
        <v>381</v>
      </c>
      <c r="E587" s="58">
        <v>310</v>
      </c>
    </row>
    <row r="588" spans="2:5" ht="15" customHeight="1" x14ac:dyDescent="0.2">
      <c r="B588" s="55"/>
      <c r="C588" s="56" t="s">
        <v>382</v>
      </c>
      <c r="D588" s="57" t="s">
        <v>383</v>
      </c>
      <c r="E588" s="58">
        <v>2300</v>
      </c>
    </row>
    <row r="589" spans="2:5" ht="15" customHeight="1" x14ac:dyDescent="0.2">
      <c r="B589" s="55"/>
      <c r="C589" s="56" t="s">
        <v>384</v>
      </c>
      <c r="D589" s="57" t="s">
        <v>385</v>
      </c>
      <c r="E589" s="58">
        <v>2435</v>
      </c>
    </row>
    <row r="590" spans="2:5" ht="15" customHeight="1" x14ac:dyDescent="0.2">
      <c r="B590" s="59" t="s">
        <v>84</v>
      </c>
      <c r="C590" s="60"/>
      <c r="D590" s="60"/>
      <c r="E590" s="61">
        <v>180</v>
      </c>
    </row>
    <row r="591" spans="2:5" ht="15" customHeight="1" x14ac:dyDescent="0.2">
      <c r="B591" s="38" t="s">
        <v>386</v>
      </c>
      <c r="C591" s="39"/>
      <c r="D591" s="39"/>
      <c r="E591" s="44">
        <v>300</v>
      </c>
    </row>
    <row r="592" spans="2:5" ht="15" customHeight="1" x14ac:dyDescent="0.2">
      <c r="B592" s="38" t="s">
        <v>387</v>
      </c>
      <c r="C592" s="39"/>
      <c r="D592" s="39"/>
      <c r="E592" s="44">
        <v>1500</v>
      </c>
    </row>
    <row r="593" spans="2:5" ht="15" customHeight="1" x14ac:dyDescent="0.2">
      <c r="B593" s="38" t="s">
        <v>388</v>
      </c>
      <c r="C593" s="39"/>
      <c r="D593" s="39"/>
      <c r="E593" s="44">
        <v>200</v>
      </c>
    </row>
    <row r="594" spans="2:5" ht="27.75" customHeight="1" x14ac:dyDescent="0.2">
      <c r="B594" s="38" t="s">
        <v>389</v>
      </c>
      <c r="C594" s="39"/>
      <c r="D594" s="39"/>
      <c r="E594" s="44">
        <v>1692</v>
      </c>
    </row>
    <row r="595" spans="2:5" ht="15" customHeight="1" x14ac:dyDescent="0.2">
      <c r="B595" s="38" t="s">
        <v>390</v>
      </c>
      <c r="C595" s="39"/>
      <c r="D595" s="39"/>
      <c r="E595" s="44">
        <v>5000</v>
      </c>
    </row>
    <row r="596" spans="2:5" ht="15" customHeight="1" x14ac:dyDescent="0.2">
      <c r="B596" s="38" t="s">
        <v>391</v>
      </c>
      <c r="C596" s="39"/>
      <c r="D596" s="39"/>
      <c r="E596" s="44">
        <v>2510</v>
      </c>
    </row>
    <row r="597" spans="2:5" ht="15" customHeight="1" x14ac:dyDescent="0.2">
      <c r="B597" s="38" t="s">
        <v>35</v>
      </c>
      <c r="C597" s="39"/>
      <c r="D597" s="39"/>
      <c r="E597" s="44">
        <v>100</v>
      </c>
    </row>
    <row r="598" spans="2:5" ht="15" customHeight="1" x14ac:dyDescent="0.2">
      <c r="B598" s="38" t="s">
        <v>392</v>
      </c>
      <c r="C598" s="39"/>
      <c r="D598" s="39"/>
      <c r="E598" s="44">
        <v>2300</v>
      </c>
    </row>
    <row r="599" spans="2:5" ht="15" customHeight="1" x14ac:dyDescent="0.2">
      <c r="B599" s="38" t="s">
        <v>393</v>
      </c>
      <c r="C599" s="39"/>
      <c r="D599" s="39"/>
      <c r="E599" s="44">
        <v>600</v>
      </c>
    </row>
    <row r="600" spans="2:5" ht="15" customHeight="1" x14ac:dyDescent="0.2">
      <c r="B600" s="38" t="s">
        <v>41</v>
      </c>
      <c r="C600" s="39"/>
      <c r="D600" s="39"/>
      <c r="E600" s="44">
        <v>2525</v>
      </c>
    </row>
    <row r="601" spans="2:5" ht="15" customHeight="1" x14ac:dyDescent="0.2">
      <c r="B601" s="38" t="s">
        <v>394</v>
      </c>
      <c r="C601" s="39"/>
      <c r="D601" s="39"/>
      <c r="E601" s="44">
        <v>2000</v>
      </c>
    </row>
    <row r="602" spans="2:5" ht="15" customHeight="1" x14ac:dyDescent="0.2">
      <c r="B602" s="38" t="s">
        <v>395</v>
      </c>
      <c r="C602" s="39"/>
      <c r="D602" s="39"/>
      <c r="E602" s="44">
        <v>11500</v>
      </c>
    </row>
    <row r="603" spans="2:5" ht="15" customHeight="1" x14ac:dyDescent="0.2">
      <c r="B603" s="38" t="s">
        <v>396</v>
      </c>
      <c r="C603" s="39"/>
      <c r="D603" s="39"/>
      <c r="E603" s="44">
        <v>500</v>
      </c>
    </row>
    <row r="604" spans="2:5" ht="15" customHeight="1" x14ac:dyDescent="0.2">
      <c r="B604" s="38" t="s">
        <v>397</v>
      </c>
      <c r="C604" s="39"/>
      <c r="D604" s="39"/>
      <c r="E604" s="44">
        <v>40000</v>
      </c>
    </row>
    <row r="605" spans="2:5" ht="27.75" customHeight="1" x14ac:dyDescent="0.2">
      <c r="B605" s="38" t="s">
        <v>398</v>
      </c>
      <c r="C605" s="39"/>
      <c r="D605" s="39"/>
      <c r="E605" s="44">
        <v>11361</v>
      </c>
    </row>
    <row r="606" spans="2:5" x14ac:dyDescent="0.2">
      <c r="B606" s="45"/>
      <c r="C606" s="45"/>
      <c r="D606" s="46"/>
      <c r="E606" s="47"/>
    </row>
    <row r="607" spans="2:5" ht="30" customHeight="1" thickBot="1" x14ac:dyDescent="0.25">
      <c r="B607" s="48" t="s">
        <v>3</v>
      </c>
      <c r="C607" s="48" t="s">
        <v>4</v>
      </c>
      <c r="D607" s="49" t="s">
        <v>5</v>
      </c>
      <c r="E607" s="50" t="s">
        <v>6</v>
      </c>
    </row>
    <row r="608" spans="2:5" ht="21" customHeight="1" thickTop="1" x14ac:dyDescent="0.2">
      <c r="B608" s="51" t="s">
        <v>399</v>
      </c>
      <c r="C608" s="52"/>
      <c r="D608" s="53" t="s">
        <v>400</v>
      </c>
      <c r="E608" s="54">
        <f>SUM(E609:E609)</f>
        <v>2500</v>
      </c>
    </row>
    <row r="609" spans="2:5" ht="15" customHeight="1" x14ac:dyDescent="0.2">
      <c r="B609" s="55"/>
      <c r="C609" s="56" t="s">
        <v>116</v>
      </c>
      <c r="D609" s="57" t="s">
        <v>117</v>
      </c>
      <c r="E609" s="58">
        <v>2500</v>
      </c>
    </row>
    <row r="610" spans="2:5" ht="15" customHeight="1" x14ac:dyDescent="0.2">
      <c r="B610" s="59" t="s">
        <v>401</v>
      </c>
      <c r="C610" s="60"/>
      <c r="D610" s="60"/>
      <c r="E610" s="61">
        <v>2500</v>
      </c>
    </row>
    <row r="611" spans="2:5" x14ac:dyDescent="0.2">
      <c r="B611" s="45"/>
      <c r="C611" s="45"/>
      <c r="D611" s="46"/>
      <c r="E611" s="47"/>
    </row>
    <row r="612" spans="2:5" ht="30" customHeight="1" thickBot="1" x14ac:dyDescent="0.25">
      <c r="B612" s="48" t="s">
        <v>3</v>
      </c>
      <c r="C612" s="48" t="s">
        <v>4</v>
      </c>
      <c r="D612" s="49" t="s">
        <v>5</v>
      </c>
      <c r="E612" s="50" t="s">
        <v>6</v>
      </c>
    </row>
    <row r="613" spans="2:5" ht="21" customHeight="1" thickTop="1" x14ac:dyDescent="0.2">
      <c r="B613" s="51" t="s">
        <v>402</v>
      </c>
      <c r="C613" s="52"/>
      <c r="D613" s="53" t="s">
        <v>403</v>
      </c>
      <c r="E613" s="54">
        <f>SUM(E614:E614)</f>
        <v>2406</v>
      </c>
    </row>
    <row r="614" spans="2:5" ht="15" customHeight="1" x14ac:dyDescent="0.2">
      <c r="B614" s="55"/>
      <c r="C614" s="56" t="s">
        <v>36</v>
      </c>
      <c r="D614" s="57" t="s">
        <v>37</v>
      </c>
      <c r="E614" s="58">
        <v>2406</v>
      </c>
    </row>
    <row r="615" spans="2:5" ht="15" customHeight="1" x14ac:dyDescent="0.2">
      <c r="B615" s="59" t="s">
        <v>404</v>
      </c>
      <c r="C615" s="60"/>
      <c r="D615" s="60"/>
      <c r="E615" s="61">
        <v>100</v>
      </c>
    </row>
    <row r="616" spans="2:5" ht="15" customHeight="1" x14ac:dyDescent="0.2">
      <c r="B616" s="38" t="s">
        <v>405</v>
      </c>
      <c r="C616" s="39"/>
      <c r="D616" s="39"/>
      <c r="E616" s="44">
        <v>2306</v>
      </c>
    </row>
    <row r="617" spans="2:5" x14ac:dyDescent="0.2">
      <c r="B617" s="45"/>
      <c r="C617" s="45"/>
      <c r="D617" s="46"/>
      <c r="E617" s="47"/>
    </row>
    <row r="618" spans="2:5" ht="30" customHeight="1" thickBot="1" x14ac:dyDescent="0.25">
      <c r="B618" s="48" t="s">
        <v>3</v>
      </c>
      <c r="C618" s="48" t="s">
        <v>4</v>
      </c>
      <c r="D618" s="49" t="s">
        <v>5</v>
      </c>
      <c r="E618" s="50" t="s">
        <v>6</v>
      </c>
    </row>
    <row r="619" spans="2:5" ht="21" customHeight="1" thickTop="1" x14ac:dyDescent="0.2">
      <c r="B619" s="51" t="s">
        <v>406</v>
      </c>
      <c r="C619" s="52"/>
      <c r="D619" s="53" t="s">
        <v>407</v>
      </c>
      <c r="E619" s="54">
        <f>SUM(E620:E622)</f>
        <v>4300</v>
      </c>
    </row>
    <row r="620" spans="2:5" ht="15" customHeight="1" x14ac:dyDescent="0.2">
      <c r="B620" s="55"/>
      <c r="C620" s="56" t="s">
        <v>36</v>
      </c>
      <c r="D620" s="57" t="s">
        <v>37</v>
      </c>
      <c r="E620" s="58">
        <v>3000</v>
      </c>
    </row>
    <row r="621" spans="2:5" ht="27.75" customHeight="1" x14ac:dyDescent="0.2">
      <c r="B621" s="55"/>
      <c r="C621" s="56" t="s">
        <v>52</v>
      </c>
      <c r="D621" s="57" t="s">
        <v>17</v>
      </c>
      <c r="E621" s="58">
        <v>1000</v>
      </c>
    </row>
    <row r="622" spans="2:5" ht="15" customHeight="1" x14ac:dyDescent="0.2">
      <c r="B622" s="55"/>
      <c r="C622" s="56" t="s">
        <v>55</v>
      </c>
      <c r="D622" s="57" t="s">
        <v>18</v>
      </c>
      <c r="E622" s="58">
        <v>300</v>
      </c>
    </row>
    <row r="623" spans="2:5" ht="15" customHeight="1" x14ac:dyDescent="0.2">
      <c r="B623" s="59" t="s">
        <v>408</v>
      </c>
      <c r="C623" s="60"/>
      <c r="D623" s="60"/>
      <c r="E623" s="61">
        <v>3000</v>
      </c>
    </row>
    <row r="624" spans="2:5" ht="15" customHeight="1" x14ac:dyDescent="0.2">
      <c r="B624" s="38" t="s">
        <v>409</v>
      </c>
      <c r="C624" s="39"/>
      <c r="D624" s="39"/>
      <c r="E624" s="44">
        <v>1100</v>
      </c>
    </row>
    <row r="625" spans="2:5" ht="15" customHeight="1" x14ac:dyDescent="0.2">
      <c r="B625" s="38" t="s">
        <v>410</v>
      </c>
      <c r="C625" s="39"/>
      <c r="D625" s="39"/>
      <c r="E625" s="44">
        <v>200</v>
      </c>
    </row>
    <row r="626" spans="2:5" x14ac:dyDescent="0.2">
      <c r="B626" s="45"/>
      <c r="C626" s="45"/>
      <c r="D626" s="46"/>
      <c r="E626" s="47"/>
    </row>
    <row r="627" spans="2:5" ht="30" customHeight="1" thickBot="1" x14ac:dyDescent="0.25">
      <c r="B627" s="48" t="s">
        <v>3</v>
      </c>
      <c r="C627" s="48" t="s">
        <v>4</v>
      </c>
      <c r="D627" s="49" t="s">
        <v>5</v>
      </c>
      <c r="E627" s="50" t="s">
        <v>6</v>
      </c>
    </row>
    <row r="628" spans="2:5" ht="21" customHeight="1" thickTop="1" x14ac:dyDescent="0.2">
      <c r="B628" s="51" t="s">
        <v>411</v>
      </c>
      <c r="C628" s="52"/>
      <c r="D628" s="53" t="s">
        <v>412</v>
      </c>
      <c r="E628" s="54">
        <f>SUM(E629:E630)</f>
        <v>1300</v>
      </c>
    </row>
    <row r="629" spans="2:5" ht="15" customHeight="1" x14ac:dyDescent="0.2">
      <c r="B629" s="55"/>
      <c r="C629" s="56" t="s">
        <v>36</v>
      </c>
      <c r="D629" s="57" t="s">
        <v>37</v>
      </c>
      <c r="E629" s="58">
        <v>300</v>
      </c>
    </row>
    <row r="630" spans="2:5" ht="15" customHeight="1" x14ac:dyDescent="0.2">
      <c r="B630" s="55"/>
      <c r="C630" s="56" t="s">
        <v>9</v>
      </c>
      <c r="D630" s="57" t="s">
        <v>10</v>
      </c>
      <c r="E630" s="58">
        <v>1000</v>
      </c>
    </row>
    <row r="631" spans="2:5" ht="15" customHeight="1" x14ac:dyDescent="0.2">
      <c r="B631" s="59" t="s">
        <v>412</v>
      </c>
      <c r="C631" s="60"/>
      <c r="D631" s="60"/>
      <c r="E631" s="61">
        <v>300</v>
      </c>
    </row>
    <row r="632" spans="2:5" ht="15" customHeight="1" x14ac:dyDescent="0.2">
      <c r="B632" s="38" t="s">
        <v>413</v>
      </c>
      <c r="C632" s="39"/>
      <c r="D632" s="39"/>
      <c r="E632" s="44">
        <v>1000</v>
      </c>
    </row>
    <row r="633" spans="2:5" x14ac:dyDescent="0.2">
      <c r="B633" s="45"/>
      <c r="C633" s="45"/>
      <c r="D633" s="46"/>
      <c r="E633" s="47"/>
    </row>
    <row r="634" spans="2:5" ht="30" customHeight="1" thickBot="1" x14ac:dyDescent="0.25">
      <c r="B634" s="48" t="s">
        <v>3</v>
      </c>
      <c r="C634" s="48" t="s">
        <v>4</v>
      </c>
      <c r="D634" s="49" t="s">
        <v>5</v>
      </c>
      <c r="E634" s="50" t="s">
        <v>6</v>
      </c>
    </row>
    <row r="635" spans="2:5" ht="21" customHeight="1" thickTop="1" x14ac:dyDescent="0.2">
      <c r="B635" s="51" t="s">
        <v>414</v>
      </c>
      <c r="C635" s="52"/>
      <c r="D635" s="53" t="s">
        <v>415</v>
      </c>
      <c r="E635" s="54">
        <f>SUM(E636:E637)</f>
        <v>3500</v>
      </c>
    </row>
    <row r="636" spans="2:5" ht="15" customHeight="1" x14ac:dyDescent="0.2">
      <c r="B636" s="55"/>
      <c r="C636" s="56" t="s">
        <v>36</v>
      </c>
      <c r="D636" s="57" t="s">
        <v>37</v>
      </c>
      <c r="E636" s="58">
        <v>2800</v>
      </c>
    </row>
    <row r="637" spans="2:5" ht="15" customHeight="1" x14ac:dyDescent="0.2">
      <c r="B637" s="55"/>
      <c r="C637" s="56" t="s">
        <v>301</v>
      </c>
      <c r="D637" s="57" t="s">
        <v>302</v>
      </c>
      <c r="E637" s="58">
        <v>700</v>
      </c>
    </row>
    <row r="638" spans="2:5" ht="15" customHeight="1" x14ac:dyDescent="0.2">
      <c r="B638" s="59" t="s">
        <v>415</v>
      </c>
      <c r="C638" s="60"/>
      <c r="D638" s="60"/>
      <c r="E638" s="61">
        <v>3500</v>
      </c>
    </row>
    <row r="639" spans="2:5" x14ac:dyDescent="0.2">
      <c r="B639" s="45"/>
      <c r="C639" s="45"/>
      <c r="D639" s="46"/>
      <c r="E639" s="47"/>
    </row>
    <row r="640" spans="2:5" ht="30" customHeight="1" thickBot="1" x14ac:dyDescent="0.25">
      <c r="B640" s="48" t="s">
        <v>3</v>
      </c>
      <c r="C640" s="48" t="s">
        <v>4</v>
      </c>
      <c r="D640" s="49" t="s">
        <v>5</v>
      </c>
      <c r="E640" s="50" t="s">
        <v>6</v>
      </c>
    </row>
    <row r="641" spans="2:5" ht="21" customHeight="1" thickTop="1" x14ac:dyDescent="0.2">
      <c r="B641" s="51" t="s">
        <v>416</v>
      </c>
      <c r="C641" s="52"/>
      <c r="D641" s="53" t="s">
        <v>417</v>
      </c>
      <c r="E641" s="54">
        <f>SUM(E642:E642)</f>
        <v>100</v>
      </c>
    </row>
    <row r="642" spans="2:5" ht="15" customHeight="1" x14ac:dyDescent="0.2">
      <c r="B642" s="55"/>
      <c r="C642" s="56" t="s">
        <v>36</v>
      </c>
      <c r="D642" s="57" t="s">
        <v>37</v>
      </c>
      <c r="E642" s="58">
        <v>100</v>
      </c>
    </row>
    <row r="643" spans="2:5" ht="15" customHeight="1" x14ac:dyDescent="0.2">
      <c r="B643" s="59" t="s">
        <v>418</v>
      </c>
      <c r="C643" s="60"/>
      <c r="D643" s="60"/>
      <c r="E643" s="61">
        <v>100</v>
      </c>
    </row>
    <row r="644" spans="2:5" x14ac:dyDescent="0.2">
      <c r="B644" s="45"/>
      <c r="C644" s="45"/>
      <c r="D644" s="46"/>
      <c r="E644" s="47"/>
    </row>
    <row r="645" spans="2:5" ht="30" customHeight="1" thickBot="1" x14ac:dyDescent="0.25">
      <c r="B645" s="48" t="s">
        <v>3</v>
      </c>
      <c r="C645" s="48" t="s">
        <v>4</v>
      </c>
      <c r="D645" s="49" t="s">
        <v>5</v>
      </c>
      <c r="E645" s="50" t="s">
        <v>6</v>
      </c>
    </row>
    <row r="646" spans="2:5" ht="21" customHeight="1" thickTop="1" x14ac:dyDescent="0.2">
      <c r="B646" s="51" t="s">
        <v>419</v>
      </c>
      <c r="C646" s="52"/>
      <c r="D646" s="53" t="s">
        <v>420</v>
      </c>
      <c r="E646" s="54">
        <f>SUM(E647:E652)</f>
        <v>3350</v>
      </c>
    </row>
    <row r="647" spans="2:5" ht="15" customHeight="1" x14ac:dyDescent="0.2">
      <c r="B647" s="55"/>
      <c r="C647" s="56" t="s">
        <v>274</v>
      </c>
      <c r="D647" s="57" t="s">
        <v>275</v>
      </c>
      <c r="E647" s="58">
        <v>950</v>
      </c>
    </row>
    <row r="648" spans="2:5" ht="15" customHeight="1" x14ac:dyDescent="0.2">
      <c r="B648" s="55"/>
      <c r="C648" s="56" t="s">
        <v>32</v>
      </c>
      <c r="D648" s="57" t="s">
        <v>33</v>
      </c>
      <c r="E648" s="58">
        <v>50</v>
      </c>
    </row>
    <row r="649" spans="2:5" ht="15" customHeight="1" x14ac:dyDescent="0.2">
      <c r="B649" s="55"/>
      <c r="C649" s="56" t="s">
        <v>34</v>
      </c>
      <c r="D649" s="57" t="s">
        <v>35</v>
      </c>
      <c r="E649" s="58">
        <v>50</v>
      </c>
    </row>
    <row r="650" spans="2:5" ht="15" customHeight="1" x14ac:dyDescent="0.2">
      <c r="B650" s="55"/>
      <c r="C650" s="56" t="s">
        <v>46</v>
      </c>
      <c r="D650" s="57" t="s">
        <v>47</v>
      </c>
      <c r="E650" s="58">
        <v>800</v>
      </c>
    </row>
    <row r="651" spans="2:5" ht="15" customHeight="1" x14ac:dyDescent="0.2">
      <c r="B651" s="55"/>
      <c r="C651" s="56" t="s">
        <v>36</v>
      </c>
      <c r="D651" s="57" t="s">
        <v>37</v>
      </c>
      <c r="E651" s="58">
        <v>500</v>
      </c>
    </row>
    <row r="652" spans="2:5" ht="27.75" customHeight="1" x14ac:dyDescent="0.2">
      <c r="B652" s="55"/>
      <c r="C652" s="56" t="s">
        <v>11</v>
      </c>
      <c r="D652" s="57" t="s">
        <v>12</v>
      </c>
      <c r="E652" s="58">
        <v>1000</v>
      </c>
    </row>
    <row r="653" spans="2:5" ht="15" customHeight="1" x14ac:dyDescent="0.2">
      <c r="B653" s="59" t="s">
        <v>421</v>
      </c>
      <c r="C653" s="60"/>
      <c r="D653" s="60"/>
      <c r="E653" s="61">
        <v>1000</v>
      </c>
    </row>
    <row r="654" spans="2:5" ht="15" customHeight="1" x14ac:dyDescent="0.2">
      <c r="B654" s="38" t="s">
        <v>422</v>
      </c>
      <c r="C654" s="39"/>
      <c r="D654" s="39"/>
      <c r="E654" s="44">
        <v>350</v>
      </c>
    </row>
    <row r="655" spans="2:5" ht="15" customHeight="1" x14ac:dyDescent="0.2">
      <c r="B655" s="38" t="s">
        <v>423</v>
      </c>
      <c r="C655" s="39"/>
      <c r="D655" s="39"/>
      <c r="E655" s="44">
        <v>1000</v>
      </c>
    </row>
    <row r="656" spans="2:5" ht="15" customHeight="1" x14ac:dyDescent="0.2">
      <c r="B656" s="38" t="s">
        <v>424</v>
      </c>
      <c r="C656" s="39"/>
      <c r="D656" s="39"/>
      <c r="E656" s="44">
        <v>1000</v>
      </c>
    </row>
    <row r="657" spans="2:5" x14ac:dyDescent="0.2">
      <c r="B657" s="45"/>
      <c r="C657" s="45"/>
      <c r="D657" s="46"/>
      <c r="E657" s="47"/>
    </row>
    <row r="658" spans="2:5" ht="30" customHeight="1" thickBot="1" x14ac:dyDescent="0.25">
      <c r="B658" s="48" t="s">
        <v>3</v>
      </c>
      <c r="C658" s="48" t="s">
        <v>4</v>
      </c>
      <c r="D658" s="49" t="s">
        <v>5</v>
      </c>
      <c r="E658" s="50" t="s">
        <v>6</v>
      </c>
    </row>
    <row r="659" spans="2:5" ht="21" customHeight="1" thickTop="1" x14ac:dyDescent="0.2">
      <c r="B659" s="51" t="s">
        <v>425</v>
      </c>
      <c r="C659" s="52"/>
      <c r="D659" s="53" t="s">
        <v>426</v>
      </c>
      <c r="E659" s="54">
        <f>SUM(E660:E665)</f>
        <v>6540</v>
      </c>
    </row>
    <row r="660" spans="2:5" ht="15" customHeight="1" x14ac:dyDescent="0.2">
      <c r="B660" s="55"/>
      <c r="C660" s="56" t="s">
        <v>32</v>
      </c>
      <c r="D660" s="57" t="s">
        <v>33</v>
      </c>
      <c r="E660" s="58">
        <v>210</v>
      </c>
    </row>
    <row r="661" spans="2:5" ht="15" customHeight="1" x14ac:dyDescent="0.2">
      <c r="B661" s="55"/>
      <c r="C661" s="56" t="s">
        <v>36</v>
      </c>
      <c r="D661" s="57" t="s">
        <v>37</v>
      </c>
      <c r="E661" s="58">
        <v>3461</v>
      </c>
    </row>
    <row r="662" spans="2:5" ht="15" customHeight="1" x14ac:dyDescent="0.2">
      <c r="B662" s="55"/>
      <c r="C662" s="56" t="s">
        <v>38</v>
      </c>
      <c r="D662" s="57" t="s">
        <v>39</v>
      </c>
      <c r="E662" s="58">
        <v>10</v>
      </c>
    </row>
    <row r="663" spans="2:5" ht="15" customHeight="1" x14ac:dyDescent="0.2">
      <c r="B663" s="55"/>
      <c r="C663" s="56" t="s">
        <v>76</v>
      </c>
      <c r="D663" s="57" t="s">
        <v>77</v>
      </c>
      <c r="E663" s="58">
        <v>100</v>
      </c>
    </row>
    <row r="664" spans="2:5" ht="27.75" customHeight="1" x14ac:dyDescent="0.2">
      <c r="B664" s="55"/>
      <c r="C664" s="56" t="s">
        <v>11</v>
      </c>
      <c r="D664" s="57" t="s">
        <v>12</v>
      </c>
      <c r="E664" s="58">
        <v>2599</v>
      </c>
    </row>
    <row r="665" spans="2:5" ht="15" customHeight="1" x14ac:dyDescent="0.2">
      <c r="B665" s="55"/>
      <c r="C665" s="56" t="s">
        <v>25</v>
      </c>
      <c r="D665" s="57" t="s">
        <v>26</v>
      </c>
      <c r="E665" s="58">
        <v>160</v>
      </c>
    </row>
    <row r="666" spans="2:5" ht="15" customHeight="1" x14ac:dyDescent="0.2">
      <c r="B666" s="59" t="s">
        <v>427</v>
      </c>
      <c r="C666" s="60"/>
      <c r="D666" s="60"/>
      <c r="E666" s="61">
        <v>3000</v>
      </c>
    </row>
    <row r="667" spans="2:5" ht="15" customHeight="1" x14ac:dyDescent="0.2">
      <c r="B667" s="38" t="s">
        <v>428</v>
      </c>
      <c r="C667" s="39"/>
      <c r="D667" s="39"/>
      <c r="E667" s="44">
        <v>250</v>
      </c>
    </row>
    <row r="668" spans="2:5" ht="15" customHeight="1" x14ac:dyDescent="0.2">
      <c r="B668" s="38" t="s">
        <v>429</v>
      </c>
      <c r="C668" s="39"/>
      <c r="D668" s="39"/>
      <c r="E668" s="44">
        <v>300</v>
      </c>
    </row>
    <row r="669" spans="2:5" ht="15" customHeight="1" x14ac:dyDescent="0.2">
      <c r="B669" s="38" t="s">
        <v>430</v>
      </c>
      <c r="C669" s="39"/>
      <c r="D669" s="39"/>
      <c r="E669" s="44">
        <v>200</v>
      </c>
    </row>
    <row r="670" spans="2:5" ht="27.75" customHeight="1" x14ac:dyDescent="0.2">
      <c r="B670" s="38" t="s">
        <v>431</v>
      </c>
      <c r="C670" s="39"/>
      <c r="D670" s="39"/>
      <c r="E670" s="44">
        <v>130</v>
      </c>
    </row>
    <row r="671" spans="2:5" ht="15" customHeight="1" x14ac:dyDescent="0.2">
      <c r="B671" s="38" t="s">
        <v>432</v>
      </c>
      <c r="C671" s="39"/>
      <c r="D671" s="39"/>
      <c r="E671" s="44">
        <v>1500</v>
      </c>
    </row>
    <row r="672" spans="2:5" ht="27.75" customHeight="1" x14ac:dyDescent="0.2">
      <c r="B672" s="38" t="s">
        <v>433</v>
      </c>
      <c r="C672" s="39"/>
      <c r="D672" s="39"/>
      <c r="E672" s="44">
        <v>1000</v>
      </c>
    </row>
    <row r="673" spans="2:5" ht="27.75" customHeight="1" x14ac:dyDescent="0.2">
      <c r="B673" s="38" t="s">
        <v>434</v>
      </c>
      <c r="C673" s="39"/>
      <c r="D673" s="39"/>
      <c r="E673" s="44">
        <v>160</v>
      </c>
    </row>
    <row r="674" spans="2:5" x14ac:dyDescent="0.2">
      <c r="B674" s="45"/>
      <c r="C674" s="45"/>
      <c r="D674" s="46"/>
      <c r="E674" s="47"/>
    </row>
    <row r="675" spans="2:5" ht="30" customHeight="1" thickBot="1" x14ac:dyDescent="0.25">
      <c r="B675" s="48" t="s">
        <v>3</v>
      </c>
      <c r="C675" s="48" t="s">
        <v>4</v>
      </c>
      <c r="D675" s="49" t="s">
        <v>5</v>
      </c>
      <c r="E675" s="50" t="s">
        <v>6</v>
      </c>
    </row>
    <row r="676" spans="2:5" ht="21" customHeight="1" thickTop="1" x14ac:dyDescent="0.2">
      <c r="B676" s="51" t="s">
        <v>435</v>
      </c>
      <c r="C676" s="52"/>
      <c r="D676" s="53" t="s">
        <v>436</v>
      </c>
      <c r="E676" s="54">
        <f>SUM(E677:E677)</f>
        <v>950</v>
      </c>
    </row>
    <row r="677" spans="2:5" ht="27.75" customHeight="1" x14ac:dyDescent="0.2">
      <c r="B677" s="55"/>
      <c r="C677" s="56" t="s">
        <v>11</v>
      </c>
      <c r="D677" s="57" t="s">
        <v>12</v>
      </c>
      <c r="E677" s="58">
        <v>950</v>
      </c>
    </row>
    <row r="678" spans="2:5" ht="15" customHeight="1" x14ac:dyDescent="0.2">
      <c r="B678" s="59" t="s">
        <v>437</v>
      </c>
      <c r="C678" s="60"/>
      <c r="D678" s="60"/>
      <c r="E678" s="61">
        <v>950</v>
      </c>
    </row>
    <row r="679" spans="2:5" s="23" customFormat="1" x14ac:dyDescent="0.2">
      <c r="B679" s="63"/>
      <c r="C679" s="63"/>
      <c r="D679" s="63"/>
      <c r="E679" s="64"/>
    </row>
    <row r="680" spans="2:5" s="23" customFormat="1" x14ac:dyDescent="0.2">
      <c r="B680" s="63"/>
      <c r="C680" s="63"/>
      <c r="D680" s="63"/>
      <c r="E680" s="64"/>
    </row>
    <row r="681" spans="2:5" s="23" customFormat="1" x14ac:dyDescent="0.2">
      <c r="B681" s="63"/>
      <c r="C681" s="63"/>
      <c r="D681" s="63"/>
      <c r="E681" s="64"/>
    </row>
    <row r="682" spans="2:5" s="23" customFormat="1" ht="15" customHeight="1" x14ac:dyDescent="0.2">
      <c r="B682" s="20" t="s">
        <v>438</v>
      </c>
      <c r="C682" s="21"/>
      <c r="D682" s="21"/>
      <c r="E682" s="22"/>
    </row>
    <row r="683" spans="2:5" s="23" customFormat="1" x14ac:dyDescent="0.2">
      <c r="B683" s="63"/>
      <c r="C683" s="63"/>
      <c r="D683" s="63"/>
      <c r="E683" s="64"/>
    </row>
    <row r="684" spans="2:5" x14ac:dyDescent="0.2">
      <c r="B684" s="45"/>
      <c r="C684" s="45"/>
      <c r="D684" s="46"/>
      <c r="E684" s="47"/>
    </row>
    <row r="685" spans="2:5" ht="30" customHeight="1" thickBot="1" x14ac:dyDescent="0.25">
      <c r="B685" s="48" t="s">
        <v>3</v>
      </c>
      <c r="C685" s="48" t="s">
        <v>4</v>
      </c>
      <c r="D685" s="49" t="s">
        <v>5</v>
      </c>
      <c r="E685" s="50" t="s">
        <v>6</v>
      </c>
    </row>
    <row r="686" spans="2:5" ht="21" customHeight="1" thickTop="1" x14ac:dyDescent="0.2">
      <c r="B686" s="51" t="s">
        <v>439</v>
      </c>
      <c r="C686" s="52"/>
      <c r="D686" s="53" t="s">
        <v>440</v>
      </c>
      <c r="E686" s="54">
        <f>SUM(E687:E687)</f>
        <v>2000</v>
      </c>
    </row>
    <row r="687" spans="2:5" ht="15" customHeight="1" x14ac:dyDescent="0.2">
      <c r="B687" s="55"/>
      <c r="C687" s="56" t="s">
        <v>25</v>
      </c>
      <c r="D687" s="57" t="s">
        <v>26</v>
      </c>
      <c r="E687" s="58">
        <v>2000</v>
      </c>
    </row>
    <row r="688" spans="2:5" ht="15" customHeight="1" x14ac:dyDescent="0.2">
      <c r="B688" s="59" t="s">
        <v>441</v>
      </c>
      <c r="C688" s="60"/>
      <c r="D688" s="60"/>
      <c r="E688" s="61">
        <v>2000</v>
      </c>
    </row>
    <row r="689" spans="2:5" x14ac:dyDescent="0.2">
      <c r="B689" s="45"/>
      <c r="C689" s="45"/>
      <c r="D689" s="46"/>
      <c r="E689" s="47"/>
    </row>
    <row r="690" spans="2:5" ht="30" customHeight="1" thickBot="1" x14ac:dyDescent="0.25">
      <c r="B690" s="48" t="s">
        <v>3</v>
      </c>
      <c r="C690" s="48" t="s">
        <v>4</v>
      </c>
      <c r="D690" s="49" t="s">
        <v>5</v>
      </c>
      <c r="E690" s="50" t="s">
        <v>6</v>
      </c>
    </row>
    <row r="691" spans="2:5" ht="29.25" customHeight="1" thickTop="1" x14ac:dyDescent="0.2">
      <c r="B691" s="51" t="s">
        <v>442</v>
      </c>
      <c r="C691" s="52"/>
      <c r="D691" s="53" t="s">
        <v>443</v>
      </c>
      <c r="E691" s="54">
        <f>SUM(E692:E693)</f>
        <v>8730</v>
      </c>
    </row>
    <row r="692" spans="2:5" ht="15" customHeight="1" x14ac:dyDescent="0.2">
      <c r="B692" s="55"/>
      <c r="C692" s="56" t="s">
        <v>46</v>
      </c>
      <c r="D692" s="57" t="s">
        <v>47</v>
      </c>
      <c r="E692" s="58">
        <v>230</v>
      </c>
    </row>
    <row r="693" spans="2:5" ht="15" customHeight="1" x14ac:dyDescent="0.2">
      <c r="B693" s="55"/>
      <c r="C693" s="56" t="s">
        <v>25</v>
      </c>
      <c r="D693" s="57" t="s">
        <v>26</v>
      </c>
      <c r="E693" s="58">
        <v>8500</v>
      </c>
    </row>
    <row r="694" spans="2:5" ht="15" customHeight="1" x14ac:dyDescent="0.2">
      <c r="B694" s="59" t="s">
        <v>444</v>
      </c>
      <c r="C694" s="60"/>
      <c r="D694" s="60"/>
      <c r="E694" s="61">
        <v>230</v>
      </c>
    </row>
    <row r="695" spans="2:5" ht="27.75" customHeight="1" x14ac:dyDescent="0.2">
      <c r="B695" s="38" t="s">
        <v>445</v>
      </c>
      <c r="C695" s="39"/>
      <c r="D695" s="39"/>
      <c r="E695" s="44">
        <v>8500</v>
      </c>
    </row>
    <row r="696" spans="2:5" x14ac:dyDescent="0.2">
      <c r="B696" s="45"/>
      <c r="C696" s="45"/>
      <c r="D696" s="46"/>
      <c r="E696" s="47"/>
    </row>
    <row r="697" spans="2:5" ht="30" customHeight="1" thickBot="1" x14ac:dyDescent="0.25">
      <c r="B697" s="48" t="s">
        <v>3</v>
      </c>
      <c r="C697" s="48" t="s">
        <v>4</v>
      </c>
      <c r="D697" s="49" t="s">
        <v>5</v>
      </c>
      <c r="E697" s="50" t="s">
        <v>6</v>
      </c>
    </row>
    <row r="698" spans="2:5" ht="21" customHeight="1" thickTop="1" x14ac:dyDescent="0.2">
      <c r="B698" s="51" t="s">
        <v>446</v>
      </c>
      <c r="C698" s="52"/>
      <c r="D698" s="53" t="s">
        <v>447</v>
      </c>
      <c r="E698" s="54">
        <f>SUM(E699:E699)</f>
        <v>29358</v>
      </c>
    </row>
    <row r="699" spans="2:5" ht="15" customHeight="1" x14ac:dyDescent="0.2">
      <c r="B699" s="55"/>
      <c r="C699" s="56" t="s">
        <v>25</v>
      </c>
      <c r="D699" s="57" t="s">
        <v>26</v>
      </c>
      <c r="E699" s="58">
        <v>29358</v>
      </c>
    </row>
    <row r="700" spans="2:5" ht="15" customHeight="1" x14ac:dyDescent="0.2">
      <c r="B700" s="59" t="s">
        <v>140</v>
      </c>
      <c r="C700" s="60"/>
      <c r="D700" s="60"/>
      <c r="E700" s="61">
        <v>29358</v>
      </c>
    </row>
    <row r="701" spans="2:5" x14ac:dyDescent="0.2">
      <c r="B701" s="45"/>
      <c r="C701" s="45"/>
      <c r="D701" s="46"/>
      <c r="E701" s="47"/>
    </row>
    <row r="702" spans="2:5" ht="30" customHeight="1" thickBot="1" x14ac:dyDescent="0.25">
      <c r="B702" s="48" t="s">
        <v>3</v>
      </c>
      <c r="C702" s="48" t="s">
        <v>4</v>
      </c>
      <c r="D702" s="49" t="s">
        <v>5</v>
      </c>
      <c r="E702" s="50" t="s">
        <v>6</v>
      </c>
    </row>
    <row r="703" spans="2:5" ht="21" customHeight="1" thickTop="1" x14ac:dyDescent="0.2">
      <c r="B703" s="51" t="s">
        <v>448</v>
      </c>
      <c r="C703" s="52"/>
      <c r="D703" s="53" t="s">
        <v>449</v>
      </c>
      <c r="E703" s="54">
        <f>SUM(E704:E704)</f>
        <v>1000</v>
      </c>
    </row>
    <row r="704" spans="2:5" ht="15" customHeight="1" x14ac:dyDescent="0.2">
      <c r="B704" s="55"/>
      <c r="C704" s="56" t="s">
        <v>36</v>
      </c>
      <c r="D704" s="57" t="s">
        <v>37</v>
      </c>
      <c r="E704" s="58">
        <v>1000</v>
      </c>
    </row>
    <row r="705" spans="2:5" ht="15" customHeight="1" x14ac:dyDescent="0.2">
      <c r="B705" s="59" t="s">
        <v>450</v>
      </c>
      <c r="C705" s="60"/>
      <c r="D705" s="60"/>
      <c r="E705" s="61">
        <v>1000</v>
      </c>
    </row>
    <row r="706" spans="2:5" x14ac:dyDescent="0.2">
      <c r="B706" s="45"/>
      <c r="C706" s="45"/>
      <c r="D706" s="46"/>
      <c r="E706" s="47"/>
    </row>
    <row r="707" spans="2:5" ht="30" customHeight="1" thickBot="1" x14ac:dyDescent="0.25">
      <c r="B707" s="48" t="s">
        <v>3</v>
      </c>
      <c r="C707" s="48" t="s">
        <v>4</v>
      </c>
      <c r="D707" s="49" t="s">
        <v>5</v>
      </c>
      <c r="E707" s="50" t="s">
        <v>6</v>
      </c>
    </row>
    <row r="708" spans="2:5" ht="21" customHeight="1" thickTop="1" x14ac:dyDescent="0.2">
      <c r="B708" s="51" t="s">
        <v>451</v>
      </c>
      <c r="C708" s="52"/>
      <c r="D708" s="53" t="s">
        <v>452</v>
      </c>
      <c r="E708" s="54">
        <f>SUM(E709:E709)</f>
        <v>1650</v>
      </c>
    </row>
    <row r="709" spans="2:5" ht="15" customHeight="1" x14ac:dyDescent="0.2">
      <c r="B709" s="55"/>
      <c r="C709" s="56" t="s">
        <v>44</v>
      </c>
      <c r="D709" s="57" t="s">
        <v>45</v>
      </c>
      <c r="E709" s="58">
        <v>1650</v>
      </c>
    </row>
    <row r="710" spans="2:5" ht="15" customHeight="1" x14ac:dyDescent="0.2">
      <c r="B710" s="59" t="s">
        <v>453</v>
      </c>
      <c r="C710" s="60"/>
      <c r="D710" s="60"/>
      <c r="E710" s="61">
        <v>150</v>
      </c>
    </row>
    <row r="711" spans="2:5" ht="15" customHeight="1" x14ac:dyDescent="0.2">
      <c r="B711" s="38" t="s">
        <v>454</v>
      </c>
      <c r="C711" s="39"/>
      <c r="D711" s="39"/>
      <c r="E711" s="44">
        <v>1500</v>
      </c>
    </row>
    <row r="712" spans="2:5" x14ac:dyDescent="0.2">
      <c r="B712" s="45"/>
      <c r="C712" s="45"/>
      <c r="D712" s="46"/>
      <c r="E712" s="47"/>
    </row>
    <row r="713" spans="2:5" ht="30" customHeight="1" thickBot="1" x14ac:dyDescent="0.25">
      <c r="B713" s="48" t="s">
        <v>3</v>
      </c>
      <c r="C713" s="48" t="s">
        <v>4</v>
      </c>
      <c r="D713" s="49" t="s">
        <v>5</v>
      </c>
      <c r="E713" s="50" t="s">
        <v>6</v>
      </c>
    </row>
    <row r="714" spans="2:5" ht="21" customHeight="1" thickTop="1" x14ac:dyDescent="0.2">
      <c r="B714" s="51" t="s">
        <v>455</v>
      </c>
      <c r="C714" s="52"/>
      <c r="D714" s="53" t="s">
        <v>456</v>
      </c>
      <c r="E714" s="54">
        <f>SUM(E715:E715)</f>
        <v>150</v>
      </c>
    </row>
    <row r="715" spans="2:5" ht="15" customHeight="1" x14ac:dyDescent="0.2">
      <c r="B715" s="55"/>
      <c r="C715" s="56" t="s">
        <v>36</v>
      </c>
      <c r="D715" s="57" t="s">
        <v>37</v>
      </c>
      <c r="E715" s="58">
        <v>150</v>
      </c>
    </row>
    <row r="716" spans="2:5" ht="15" customHeight="1" x14ac:dyDescent="0.2">
      <c r="B716" s="59" t="s">
        <v>457</v>
      </c>
      <c r="C716" s="60"/>
      <c r="D716" s="60"/>
      <c r="E716" s="61">
        <v>150</v>
      </c>
    </row>
    <row r="717" spans="2:5" x14ac:dyDescent="0.2">
      <c r="B717" s="45"/>
      <c r="C717" s="45"/>
      <c r="D717" s="46"/>
      <c r="E717" s="47"/>
    </row>
    <row r="718" spans="2:5" ht="30" customHeight="1" thickBot="1" x14ac:dyDescent="0.25">
      <c r="B718" s="48" t="s">
        <v>3</v>
      </c>
      <c r="C718" s="48" t="s">
        <v>4</v>
      </c>
      <c r="D718" s="49" t="s">
        <v>5</v>
      </c>
      <c r="E718" s="50" t="s">
        <v>6</v>
      </c>
    </row>
    <row r="719" spans="2:5" ht="29.25" customHeight="1" thickTop="1" x14ac:dyDescent="0.2">
      <c r="B719" s="51" t="s">
        <v>458</v>
      </c>
      <c r="C719" s="52"/>
      <c r="D719" s="53" t="s">
        <v>459</v>
      </c>
      <c r="E719" s="54">
        <f>SUM(E720:E721)</f>
        <v>900</v>
      </c>
    </row>
    <row r="720" spans="2:5" ht="15" customHeight="1" x14ac:dyDescent="0.2">
      <c r="B720" s="55"/>
      <c r="C720" s="56" t="s">
        <v>9</v>
      </c>
      <c r="D720" s="57" t="s">
        <v>10</v>
      </c>
      <c r="E720" s="58">
        <v>200</v>
      </c>
    </row>
    <row r="721" spans="2:5" ht="27.75" customHeight="1" x14ac:dyDescent="0.2">
      <c r="B721" s="55"/>
      <c r="C721" s="56" t="s">
        <v>11</v>
      </c>
      <c r="D721" s="57" t="s">
        <v>12</v>
      </c>
      <c r="E721" s="58">
        <v>700</v>
      </c>
    </row>
    <row r="722" spans="2:5" ht="15" customHeight="1" x14ac:dyDescent="0.2">
      <c r="B722" s="59" t="s">
        <v>460</v>
      </c>
      <c r="C722" s="60"/>
      <c r="D722" s="60"/>
      <c r="E722" s="61">
        <v>200</v>
      </c>
    </row>
    <row r="723" spans="2:5" ht="41.25" customHeight="1" x14ac:dyDescent="0.2">
      <c r="B723" s="38" t="s">
        <v>461</v>
      </c>
      <c r="C723" s="39"/>
      <c r="D723" s="39"/>
      <c r="E723" s="44">
        <v>700</v>
      </c>
    </row>
    <row r="724" spans="2:5" x14ac:dyDescent="0.2">
      <c r="B724" s="45"/>
      <c r="C724" s="45"/>
      <c r="D724" s="46"/>
      <c r="E724" s="47"/>
    </row>
    <row r="725" spans="2:5" ht="30" customHeight="1" thickBot="1" x14ac:dyDescent="0.25">
      <c r="B725" s="48" t="s">
        <v>3</v>
      </c>
      <c r="C725" s="48" t="s">
        <v>4</v>
      </c>
      <c r="D725" s="49" t="s">
        <v>5</v>
      </c>
      <c r="E725" s="50" t="s">
        <v>6</v>
      </c>
    </row>
    <row r="726" spans="2:5" ht="29.25" customHeight="1" thickTop="1" x14ac:dyDescent="0.2">
      <c r="B726" s="51" t="s">
        <v>462</v>
      </c>
      <c r="C726" s="52"/>
      <c r="D726" s="53" t="s">
        <v>463</v>
      </c>
      <c r="E726" s="54">
        <f>SUM(E727:E728)</f>
        <v>1200</v>
      </c>
    </row>
    <row r="727" spans="2:5" ht="15" customHeight="1" x14ac:dyDescent="0.2">
      <c r="B727" s="55"/>
      <c r="C727" s="56" t="s">
        <v>36</v>
      </c>
      <c r="D727" s="57" t="s">
        <v>37</v>
      </c>
      <c r="E727" s="58">
        <v>10</v>
      </c>
    </row>
    <row r="728" spans="2:5" ht="27.75" customHeight="1" x14ac:dyDescent="0.2">
      <c r="B728" s="55"/>
      <c r="C728" s="56" t="s">
        <v>11</v>
      </c>
      <c r="D728" s="57" t="s">
        <v>12</v>
      </c>
      <c r="E728" s="58">
        <v>1190</v>
      </c>
    </row>
    <row r="729" spans="2:5" ht="27.75" customHeight="1" x14ac:dyDescent="0.2">
      <c r="B729" s="59" t="s">
        <v>464</v>
      </c>
      <c r="C729" s="60"/>
      <c r="D729" s="60"/>
      <c r="E729" s="61">
        <v>500</v>
      </c>
    </row>
    <row r="730" spans="2:5" ht="27.75" customHeight="1" x14ac:dyDescent="0.2">
      <c r="B730" s="38" t="s">
        <v>465</v>
      </c>
      <c r="C730" s="39"/>
      <c r="D730" s="39"/>
      <c r="E730" s="44">
        <v>700</v>
      </c>
    </row>
    <row r="731" spans="2:5" x14ac:dyDescent="0.2">
      <c r="B731" s="45"/>
      <c r="C731" s="45"/>
      <c r="D731" s="46"/>
      <c r="E731" s="47"/>
    </row>
    <row r="732" spans="2:5" ht="30" customHeight="1" thickBot="1" x14ac:dyDescent="0.25">
      <c r="B732" s="48" t="s">
        <v>3</v>
      </c>
      <c r="C732" s="48" t="s">
        <v>4</v>
      </c>
      <c r="D732" s="49" t="s">
        <v>5</v>
      </c>
      <c r="E732" s="50" t="s">
        <v>6</v>
      </c>
    </row>
    <row r="733" spans="2:5" ht="21" customHeight="1" thickTop="1" x14ac:dyDescent="0.2">
      <c r="B733" s="51" t="s">
        <v>466</v>
      </c>
      <c r="C733" s="52"/>
      <c r="D733" s="53" t="s">
        <v>467</v>
      </c>
      <c r="E733" s="54">
        <f>SUM(E734:E738)</f>
        <v>50605</v>
      </c>
    </row>
    <row r="734" spans="2:5" ht="15" customHeight="1" x14ac:dyDescent="0.2">
      <c r="B734" s="55"/>
      <c r="C734" s="56" t="s">
        <v>44</v>
      </c>
      <c r="D734" s="57" t="s">
        <v>45</v>
      </c>
      <c r="E734" s="58">
        <v>5</v>
      </c>
    </row>
    <row r="735" spans="2:5" ht="15" customHeight="1" x14ac:dyDescent="0.2">
      <c r="B735" s="55"/>
      <c r="C735" s="56" t="s">
        <v>32</v>
      </c>
      <c r="D735" s="57" t="s">
        <v>33</v>
      </c>
      <c r="E735" s="58">
        <v>3200</v>
      </c>
    </row>
    <row r="736" spans="2:5" ht="15" customHeight="1" x14ac:dyDescent="0.2">
      <c r="B736" s="55"/>
      <c r="C736" s="56" t="s">
        <v>36</v>
      </c>
      <c r="D736" s="57" t="s">
        <v>37</v>
      </c>
      <c r="E736" s="58">
        <v>100</v>
      </c>
    </row>
    <row r="737" spans="2:5" ht="15" customHeight="1" x14ac:dyDescent="0.2">
      <c r="B737" s="55"/>
      <c r="C737" s="56" t="s">
        <v>25</v>
      </c>
      <c r="D737" s="57" t="s">
        <v>26</v>
      </c>
      <c r="E737" s="58">
        <v>23800</v>
      </c>
    </row>
    <row r="738" spans="2:5" ht="27.75" customHeight="1" x14ac:dyDescent="0.2">
      <c r="B738" s="55"/>
      <c r="C738" s="56" t="s">
        <v>468</v>
      </c>
      <c r="D738" s="57" t="s">
        <v>469</v>
      </c>
      <c r="E738" s="58">
        <v>23500</v>
      </c>
    </row>
    <row r="739" spans="2:5" ht="15" customHeight="1" x14ac:dyDescent="0.2">
      <c r="B739" s="59" t="s">
        <v>470</v>
      </c>
      <c r="C739" s="60"/>
      <c r="D739" s="60"/>
      <c r="E739" s="61">
        <v>3305</v>
      </c>
    </row>
    <row r="740" spans="2:5" ht="15" customHeight="1" x14ac:dyDescent="0.2">
      <c r="B740" s="38" t="s">
        <v>441</v>
      </c>
      <c r="C740" s="39"/>
      <c r="D740" s="39"/>
      <c r="E740" s="44">
        <v>9950</v>
      </c>
    </row>
    <row r="741" spans="2:5" ht="27.75" customHeight="1" x14ac:dyDescent="0.2">
      <c r="B741" s="38" t="s">
        <v>471</v>
      </c>
      <c r="C741" s="39"/>
      <c r="D741" s="39"/>
      <c r="E741" s="44">
        <v>13850</v>
      </c>
    </row>
    <row r="742" spans="2:5" ht="15" customHeight="1" x14ac:dyDescent="0.2">
      <c r="B742" s="38" t="s">
        <v>472</v>
      </c>
      <c r="C742" s="39"/>
      <c r="D742" s="39"/>
      <c r="E742" s="44">
        <v>23500</v>
      </c>
    </row>
    <row r="743" spans="2:5" x14ac:dyDescent="0.2">
      <c r="B743" s="45"/>
      <c r="C743" s="45"/>
      <c r="D743" s="46"/>
      <c r="E743" s="47"/>
    </row>
    <row r="744" spans="2:5" ht="30" customHeight="1" thickBot="1" x14ac:dyDescent="0.25">
      <c r="B744" s="48" t="s">
        <v>3</v>
      </c>
      <c r="C744" s="48" t="s">
        <v>4</v>
      </c>
      <c r="D744" s="49" t="s">
        <v>5</v>
      </c>
      <c r="E744" s="50" t="s">
        <v>6</v>
      </c>
    </row>
    <row r="745" spans="2:5" ht="21" customHeight="1" thickTop="1" x14ac:dyDescent="0.2">
      <c r="B745" s="51" t="s">
        <v>473</v>
      </c>
      <c r="C745" s="52"/>
      <c r="D745" s="53" t="s">
        <v>474</v>
      </c>
      <c r="E745" s="54">
        <f>SUM(E746:E746)</f>
        <v>361</v>
      </c>
    </row>
    <row r="746" spans="2:5" ht="15" customHeight="1" x14ac:dyDescent="0.2">
      <c r="B746" s="55"/>
      <c r="C746" s="56" t="s">
        <v>44</v>
      </c>
      <c r="D746" s="57" t="s">
        <v>45</v>
      </c>
      <c r="E746" s="58">
        <v>361</v>
      </c>
    </row>
    <row r="747" spans="2:5" ht="15" customHeight="1" x14ac:dyDescent="0.2">
      <c r="B747" s="59" t="s">
        <v>475</v>
      </c>
      <c r="C747" s="60"/>
      <c r="D747" s="60"/>
      <c r="E747" s="61">
        <v>361</v>
      </c>
    </row>
    <row r="748" spans="2:5" x14ac:dyDescent="0.2">
      <c r="B748" s="45"/>
      <c r="C748" s="45"/>
      <c r="D748" s="46"/>
      <c r="E748" s="47"/>
    </row>
    <row r="749" spans="2:5" ht="30" customHeight="1" thickBot="1" x14ac:dyDescent="0.25">
      <c r="B749" s="48" t="s">
        <v>3</v>
      </c>
      <c r="C749" s="48" t="s">
        <v>4</v>
      </c>
      <c r="D749" s="49" t="s">
        <v>5</v>
      </c>
      <c r="E749" s="50" t="s">
        <v>6</v>
      </c>
    </row>
    <row r="750" spans="2:5" ht="29.25" customHeight="1" thickTop="1" x14ac:dyDescent="0.2">
      <c r="B750" s="51" t="s">
        <v>476</v>
      </c>
      <c r="C750" s="52"/>
      <c r="D750" s="53" t="s">
        <v>477</v>
      </c>
      <c r="E750" s="54">
        <f>SUM(E751:E754)</f>
        <v>102701</v>
      </c>
    </row>
    <row r="751" spans="2:5" ht="15" customHeight="1" x14ac:dyDescent="0.2">
      <c r="B751" s="55"/>
      <c r="C751" s="56" t="s">
        <v>44</v>
      </c>
      <c r="D751" s="57" t="s">
        <v>45</v>
      </c>
      <c r="E751" s="58">
        <v>12466</v>
      </c>
    </row>
    <row r="752" spans="2:5" ht="15" customHeight="1" x14ac:dyDescent="0.2">
      <c r="B752" s="55"/>
      <c r="C752" s="56" t="s">
        <v>36</v>
      </c>
      <c r="D752" s="57" t="s">
        <v>37</v>
      </c>
      <c r="E752" s="58">
        <v>35</v>
      </c>
    </row>
    <row r="753" spans="2:5" ht="15" customHeight="1" x14ac:dyDescent="0.2">
      <c r="B753" s="55"/>
      <c r="C753" s="56" t="s">
        <v>25</v>
      </c>
      <c r="D753" s="57" t="s">
        <v>26</v>
      </c>
      <c r="E753" s="58">
        <v>43700</v>
      </c>
    </row>
    <row r="754" spans="2:5" ht="27.75" customHeight="1" x14ac:dyDescent="0.2">
      <c r="B754" s="55"/>
      <c r="C754" s="56" t="s">
        <v>468</v>
      </c>
      <c r="D754" s="57" t="s">
        <v>469</v>
      </c>
      <c r="E754" s="58">
        <v>46500</v>
      </c>
    </row>
    <row r="755" spans="2:5" ht="15" customHeight="1" x14ac:dyDescent="0.2">
      <c r="B755" s="59" t="s">
        <v>478</v>
      </c>
      <c r="C755" s="60"/>
      <c r="D755" s="60"/>
      <c r="E755" s="61">
        <v>1586</v>
      </c>
    </row>
    <row r="756" spans="2:5" ht="15" customHeight="1" x14ac:dyDescent="0.2">
      <c r="B756" s="38" t="s">
        <v>479</v>
      </c>
      <c r="C756" s="39"/>
      <c r="D756" s="39"/>
      <c r="E756" s="44">
        <v>2000</v>
      </c>
    </row>
    <row r="757" spans="2:5" ht="15" customHeight="1" x14ac:dyDescent="0.2">
      <c r="B757" s="38" t="s">
        <v>480</v>
      </c>
      <c r="C757" s="39"/>
      <c r="D757" s="39"/>
      <c r="E757" s="44">
        <v>1250</v>
      </c>
    </row>
    <row r="758" spans="2:5" ht="15" customHeight="1" x14ac:dyDescent="0.2">
      <c r="B758" s="38" t="s">
        <v>481</v>
      </c>
      <c r="C758" s="39"/>
      <c r="D758" s="39"/>
      <c r="E758" s="44">
        <v>1800</v>
      </c>
    </row>
    <row r="759" spans="2:5" ht="15" customHeight="1" x14ac:dyDescent="0.2">
      <c r="B759" s="38" t="s">
        <v>482</v>
      </c>
      <c r="C759" s="39"/>
      <c r="D759" s="39"/>
      <c r="E759" s="44">
        <v>1665</v>
      </c>
    </row>
    <row r="760" spans="2:5" ht="15" customHeight="1" x14ac:dyDescent="0.2">
      <c r="B760" s="38" t="s">
        <v>483</v>
      </c>
      <c r="C760" s="39"/>
      <c r="D760" s="39"/>
      <c r="E760" s="44">
        <v>35</v>
      </c>
    </row>
    <row r="761" spans="2:5" ht="15" customHeight="1" x14ac:dyDescent="0.2">
      <c r="B761" s="38" t="s">
        <v>484</v>
      </c>
      <c r="C761" s="39"/>
      <c r="D761" s="39"/>
      <c r="E761" s="44">
        <v>1365</v>
      </c>
    </row>
    <row r="762" spans="2:5" ht="15" customHeight="1" x14ac:dyDescent="0.2">
      <c r="B762" s="38" t="s">
        <v>485</v>
      </c>
      <c r="C762" s="39"/>
      <c r="D762" s="39"/>
      <c r="E762" s="44">
        <v>1900</v>
      </c>
    </row>
    <row r="763" spans="2:5" ht="15" customHeight="1" x14ac:dyDescent="0.2">
      <c r="B763" s="38" t="s">
        <v>486</v>
      </c>
      <c r="C763" s="39"/>
      <c r="D763" s="39"/>
      <c r="E763" s="44">
        <v>900</v>
      </c>
    </row>
    <row r="764" spans="2:5" ht="15" customHeight="1" x14ac:dyDescent="0.2">
      <c r="B764" s="38" t="s">
        <v>441</v>
      </c>
      <c r="C764" s="39"/>
      <c r="D764" s="39"/>
      <c r="E764" s="44">
        <v>27200</v>
      </c>
    </row>
    <row r="765" spans="2:5" ht="15" customHeight="1" x14ac:dyDescent="0.2">
      <c r="B765" s="38" t="s">
        <v>487</v>
      </c>
      <c r="C765" s="39"/>
      <c r="D765" s="39"/>
      <c r="E765" s="44">
        <v>1500</v>
      </c>
    </row>
    <row r="766" spans="2:5" ht="27.75" customHeight="1" x14ac:dyDescent="0.2">
      <c r="B766" s="38" t="s">
        <v>471</v>
      </c>
      <c r="C766" s="39"/>
      <c r="D766" s="39"/>
      <c r="E766" s="44">
        <v>15000</v>
      </c>
    </row>
    <row r="767" spans="2:5" ht="15" customHeight="1" x14ac:dyDescent="0.2">
      <c r="B767" s="38" t="s">
        <v>472</v>
      </c>
      <c r="C767" s="39"/>
      <c r="D767" s="39"/>
      <c r="E767" s="44">
        <v>46500</v>
      </c>
    </row>
    <row r="768" spans="2:5" x14ac:dyDescent="0.2">
      <c r="B768" s="45"/>
      <c r="C768" s="45"/>
      <c r="D768" s="46"/>
      <c r="E768" s="47"/>
    </row>
    <row r="769" spans="2:5" ht="30" customHeight="1" thickBot="1" x14ac:dyDescent="0.25">
      <c r="B769" s="48" t="s">
        <v>3</v>
      </c>
      <c r="C769" s="48" t="s">
        <v>4</v>
      </c>
      <c r="D769" s="49" t="s">
        <v>5</v>
      </c>
      <c r="E769" s="50" t="s">
        <v>6</v>
      </c>
    </row>
    <row r="770" spans="2:5" ht="21" customHeight="1" thickTop="1" x14ac:dyDescent="0.2">
      <c r="B770" s="51" t="s">
        <v>488</v>
      </c>
      <c r="C770" s="52"/>
      <c r="D770" s="53" t="s">
        <v>489</v>
      </c>
      <c r="E770" s="54">
        <f>SUM(E771:E772)</f>
        <v>1025</v>
      </c>
    </row>
    <row r="771" spans="2:5" ht="27.75" customHeight="1" x14ac:dyDescent="0.2">
      <c r="B771" s="55"/>
      <c r="C771" s="56" t="s">
        <v>48</v>
      </c>
      <c r="D771" s="57" t="s">
        <v>49</v>
      </c>
      <c r="E771" s="58">
        <v>25</v>
      </c>
    </row>
    <row r="772" spans="2:5" ht="15" customHeight="1" x14ac:dyDescent="0.2">
      <c r="B772" s="55"/>
      <c r="C772" s="56" t="s">
        <v>36</v>
      </c>
      <c r="D772" s="57" t="s">
        <v>37</v>
      </c>
      <c r="E772" s="58">
        <v>1000</v>
      </c>
    </row>
    <row r="773" spans="2:5" ht="15" customHeight="1" x14ac:dyDescent="0.2">
      <c r="B773" s="59" t="s">
        <v>490</v>
      </c>
      <c r="C773" s="60"/>
      <c r="D773" s="60"/>
      <c r="E773" s="61">
        <v>25</v>
      </c>
    </row>
    <row r="774" spans="2:5" ht="15" customHeight="1" x14ac:dyDescent="0.2">
      <c r="B774" s="38" t="s">
        <v>491</v>
      </c>
      <c r="C774" s="39"/>
      <c r="D774" s="39"/>
      <c r="E774" s="44">
        <v>1000</v>
      </c>
    </row>
    <row r="775" spans="2:5" x14ac:dyDescent="0.2">
      <c r="B775" s="45"/>
      <c r="C775" s="45"/>
      <c r="D775" s="46"/>
      <c r="E775" s="47"/>
    </row>
    <row r="776" spans="2:5" ht="30" customHeight="1" thickBot="1" x14ac:dyDescent="0.25">
      <c r="B776" s="48" t="s">
        <v>3</v>
      </c>
      <c r="C776" s="48" t="s">
        <v>4</v>
      </c>
      <c r="D776" s="49" t="s">
        <v>5</v>
      </c>
      <c r="E776" s="50" t="s">
        <v>6</v>
      </c>
    </row>
    <row r="777" spans="2:5" ht="21" customHeight="1" thickTop="1" x14ac:dyDescent="0.2">
      <c r="B777" s="51" t="s">
        <v>492</v>
      </c>
      <c r="C777" s="52"/>
      <c r="D777" s="53" t="s">
        <v>493</v>
      </c>
      <c r="E777" s="54">
        <f>SUM(E778:E779)</f>
        <v>92300</v>
      </c>
    </row>
    <row r="778" spans="2:5" ht="15" customHeight="1" x14ac:dyDescent="0.2">
      <c r="B778" s="55"/>
      <c r="C778" s="56" t="s">
        <v>36</v>
      </c>
      <c r="D778" s="57" t="s">
        <v>37</v>
      </c>
      <c r="E778" s="58">
        <v>8000</v>
      </c>
    </row>
    <row r="779" spans="2:5" ht="27.75" customHeight="1" x14ac:dyDescent="0.2">
      <c r="B779" s="55"/>
      <c r="C779" s="56" t="s">
        <v>11</v>
      </c>
      <c r="D779" s="57" t="s">
        <v>12</v>
      </c>
      <c r="E779" s="58">
        <v>84300</v>
      </c>
    </row>
    <row r="780" spans="2:5" ht="27.75" customHeight="1" x14ac:dyDescent="0.2">
      <c r="B780" s="59" t="s">
        <v>494</v>
      </c>
      <c r="C780" s="60"/>
      <c r="D780" s="60"/>
      <c r="E780" s="61">
        <v>2300</v>
      </c>
    </row>
    <row r="781" spans="2:5" ht="27.75" customHeight="1" x14ac:dyDescent="0.2">
      <c r="B781" s="38" t="s">
        <v>495</v>
      </c>
      <c r="C781" s="39"/>
      <c r="D781" s="39"/>
      <c r="E781" s="44">
        <v>82000</v>
      </c>
    </row>
    <row r="782" spans="2:5" ht="27.75" customHeight="1" x14ac:dyDescent="0.2">
      <c r="B782" s="38" t="s">
        <v>496</v>
      </c>
      <c r="C782" s="39"/>
      <c r="D782" s="39"/>
      <c r="E782" s="44">
        <v>2000</v>
      </c>
    </row>
    <row r="783" spans="2:5" ht="15" customHeight="1" x14ac:dyDescent="0.2">
      <c r="B783" s="38" t="s">
        <v>497</v>
      </c>
      <c r="C783" s="39"/>
      <c r="D783" s="39"/>
      <c r="E783" s="44">
        <v>4000</v>
      </c>
    </row>
    <row r="784" spans="2:5" ht="15" customHeight="1" x14ac:dyDescent="0.2">
      <c r="B784" s="38" t="s">
        <v>498</v>
      </c>
      <c r="C784" s="39"/>
      <c r="D784" s="39"/>
      <c r="E784" s="44">
        <v>2000</v>
      </c>
    </row>
    <row r="785" spans="2:5" x14ac:dyDescent="0.2">
      <c r="B785" s="45"/>
      <c r="C785" s="45"/>
      <c r="D785" s="46"/>
      <c r="E785" s="47"/>
    </row>
    <row r="786" spans="2:5" ht="30" customHeight="1" thickBot="1" x14ac:dyDescent="0.25">
      <c r="B786" s="48" t="s">
        <v>3</v>
      </c>
      <c r="C786" s="48" t="s">
        <v>4</v>
      </c>
      <c r="D786" s="49" t="s">
        <v>5</v>
      </c>
      <c r="E786" s="50" t="s">
        <v>6</v>
      </c>
    </row>
    <row r="787" spans="2:5" ht="29.25" customHeight="1" thickTop="1" x14ac:dyDescent="0.2">
      <c r="B787" s="51" t="s">
        <v>499</v>
      </c>
      <c r="C787" s="52"/>
      <c r="D787" s="53" t="s">
        <v>500</v>
      </c>
      <c r="E787" s="54">
        <f>SUM(E788:E789)</f>
        <v>11900</v>
      </c>
    </row>
    <row r="788" spans="2:5" ht="15" customHeight="1" x14ac:dyDescent="0.2">
      <c r="B788" s="55"/>
      <c r="C788" s="56" t="s">
        <v>9</v>
      </c>
      <c r="D788" s="57" t="s">
        <v>10</v>
      </c>
      <c r="E788" s="58">
        <v>300</v>
      </c>
    </row>
    <row r="789" spans="2:5" ht="27.75" customHeight="1" x14ac:dyDescent="0.2">
      <c r="B789" s="55"/>
      <c r="C789" s="56" t="s">
        <v>11</v>
      </c>
      <c r="D789" s="57" t="s">
        <v>12</v>
      </c>
      <c r="E789" s="58">
        <v>11600</v>
      </c>
    </row>
    <row r="790" spans="2:5" ht="15" customHeight="1" x14ac:dyDescent="0.2">
      <c r="B790" s="59" t="s">
        <v>501</v>
      </c>
      <c r="C790" s="60"/>
      <c r="D790" s="60"/>
      <c r="E790" s="61">
        <v>300</v>
      </c>
    </row>
    <row r="791" spans="2:5" ht="27.75" customHeight="1" x14ac:dyDescent="0.2">
      <c r="B791" s="38" t="s">
        <v>502</v>
      </c>
      <c r="C791" s="39"/>
      <c r="D791" s="39"/>
      <c r="E791" s="44">
        <v>2000</v>
      </c>
    </row>
    <row r="792" spans="2:5" ht="27.75" customHeight="1" x14ac:dyDescent="0.2">
      <c r="B792" s="38" t="s">
        <v>503</v>
      </c>
      <c r="C792" s="39"/>
      <c r="D792" s="39"/>
      <c r="E792" s="44">
        <v>3600</v>
      </c>
    </row>
    <row r="793" spans="2:5" ht="27.75" customHeight="1" x14ac:dyDescent="0.2">
      <c r="B793" s="38" t="s">
        <v>504</v>
      </c>
      <c r="C793" s="39"/>
      <c r="D793" s="39"/>
      <c r="E793" s="44">
        <v>6000</v>
      </c>
    </row>
    <row r="794" spans="2:5" s="23" customFormat="1" x14ac:dyDescent="0.2">
      <c r="B794" s="63"/>
      <c r="C794" s="63"/>
      <c r="D794" s="63"/>
      <c r="E794" s="64"/>
    </row>
    <row r="795" spans="2:5" s="23" customFormat="1" x14ac:dyDescent="0.2">
      <c r="B795" s="63"/>
      <c r="C795" s="63"/>
      <c r="D795" s="63"/>
      <c r="E795" s="64"/>
    </row>
    <row r="796" spans="2:5" s="23" customFormat="1" x14ac:dyDescent="0.2">
      <c r="B796" s="63"/>
      <c r="C796" s="63"/>
      <c r="D796" s="63"/>
      <c r="E796" s="64"/>
    </row>
    <row r="797" spans="2:5" s="23" customFormat="1" ht="15" customHeight="1" x14ac:dyDescent="0.2">
      <c r="B797" s="20" t="s">
        <v>505</v>
      </c>
      <c r="C797" s="21"/>
      <c r="D797" s="21"/>
      <c r="E797" s="22"/>
    </row>
    <row r="798" spans="2:5" s="23" customFormat="1" x14ac:dyDescent="0.2">
      <c r="B798" s="63"/>
      <c r="C798" s="63"/>
      <c r="D798" s="63"/>
      <c r="E798" s="64"/>
    </row>
    <row r="799" spans="2:5" x14ac:dyDescent="0.2">
      <c r="B799" s="45"/>
      <c r="C799" s="45"/>
      <c r="D799" s="46"/>
      <c r="E799" s="47"/>
    </row>
    <row r="800" spans="2:5" ht="30" customHeight="1" thickBot="1" x14ac:dyDescent="0.25">
      <c r="B800" s="48" t="s">
        <v>3</v>
      </c>
      <c r="C800" s="48" t="s">
        <v>4</v>
      </c>
      <c r="D800" s="49" t="s">
        <v>5</v>
      </c>
      <c r="E800" s="50" t="s">
        <v>6</v>
      </c>
    </row>
    <row r="801" spans="2:5" ht="21" customHeight="1" thickTop="1" x14ac:dyDescent="0.2">
      <c r="B801" s="51" t="s">
        <v>506</v>
      </c>
      <c r="C801" s="52"/>
      <c r="D801" s="53" t="s">
        <v>507</v>
      </c>
      <c r="E801" s="54">
        <f>SUM(E802:E802)</f>
        <v>950</v>
      </c>
    </row>
    <row r="802" spans="2:5" ht="15" customHeight="1" x14ac:dyDescent="0.2">
      <c r="B802" s="55"/>
      <c r="C802" s="56" t="s">
        <v>44</v>
      </c>
      <c r="D802" s="57" t="s">
        <v>45</v>
      </c>
      <c r="E802" s="58">
        <v>950</v>
      </c>
    </row>
    <row r="803" spans="2:5" ht="15" customHeight="1" x14ac:dyDescent="0.2">
      <c r="B803" s="59" t="s">
        <v>508</v>
      </c>
      <c r="C803" s="60"/>
      <c r="D803" s="60"/>
      <c r="E803" s="61">
        <v>950</v>
      </c>
    </row>
    <row r="804" spans="2:5" x14ac:dyDescent="0.2">
      <c r="B804" s="45"/>
      <c r="C804" s="45"/>
      <c r="D804" s="46"/>
      <c r="E804" s="47"/>
    </row>
    <row r="805" spans="2:5" ht="30" customHeight="1" thickBot="1" x14ac:dyDescent="0.25">
      <c r="B805" s="48" t="s">
        <v>3</v>
      </c>
      <c r="C805" s="48" t="s">
        <v>4</v>
      </c>
      <c r="D805" s="49" t="s">
        <v>5</v>
      </c>
      <c r="E805" s="50" t="s">
        <v>6</v>
      </c>
    </row>
    <row r="806" spans="2:5" ht="21" customHeight="1" thickTop="1" x14ac:dyDescent="0.2">
      <c r="B806" s="51" t="s">
        <v>509</v>
      </c>
      <c r="C806" s="52"/>
      <c r="D806" s="53" t="s">
        <v>510</v>
      </c>
      <c r="E806" s="54">
        <f>SUM(E807:E813)</f>
        <v>3351</v>
      </c>
    </row>
    <row r="807" spans="2:5" ht="15" customHeight="1" x14ac:dyDescent="0.2">
      <c r="B807" s="55"/>
      <c r="C807" s="56" t="s">
        <v>511</v>
      </c>
      <c r="D807" s="57" t="s">
        <v>512</v>
      </c>
      <c r="E807" s="58">
        <v>20</v>
      </c>
    </row>
    <row r="808" spans="2:5" ht="15" customHeight="1" x14ac:dyDescent="0.2">
      <c r="B808" s="55"/>
      <c r="C808" s="56" t="s">
        <v>44</v>
      </c>
      <c r="D808" s="57" t="s">
        <v>45</v>
      </c>
      <c r="E808" s="58">
        <v>10</v>
      </c>
    </row>
    <row r="809" spans="2:5" ht="15" customHeight="1" x14ac:dyDescent="0.2">
      <c r="B809" s="55"/>
      <c r="C809" s="56" t="s">
        <v>32</v>
      </c>
      <c r="D809" s="57" t="s">
        <v>33</v>
      </c>
      <c r="E809" s="58">
        <v>10</v>
      </c>
    </row>
    <row r="810" spans="2:5" ht="15" customHeight="1" x14ac:dyDescent="0.2">
      <c r="B810" s="55"/>
      <c r="C810" s="56" t="s">
        <v>299</v>
      </c>
      <c r="D810" s="57" t="s">
        <v>300</v>
      </c>
      <c r="E810" s="58">
        <v>25</v>
      </c>
    </row>
    <row r="811" spans="2:5" ht="27.75" customHeight="1" x14ac:dyDescent="0.2">
      <c r="B811" s="55"/>
      <c r="C811" s="56" t="s">
        <v>48</v>
      </c>
      <c r="D811" s="57" t="s">
        <v>49</v>
      </c>
      <c r="E811" s="58">
        <v>703</v>
      </c>
    </row>
    <row r="812" spans="2:5" ht="15" customHeight="1" x14ac:dyDescent="0.2">
      <c r="B812" s="55"/>
      <c r="C812" s="56" t="s">
        <v>38</v>
      </c>
      <c r="D812" s="57" t="s">
        <v>39</v>
      </c>
      <c r="E812" s="58">
        <v>10</v>
      </c>
    </row>
    <row r="813" spans="2:5" ht="15" customHeight="1" x14ac:dyDescent="0.2">
      <c r="B813" s="55"/>
      <c r="C813" s="56" t="s">
        <v>55</v>
      </c>
      <c r="D813" s="57" t="s">
        <v>18</v>
      </c>
      <c r="E813" s="58">
        <v>2573</v>
      </c>
    </row>
    <row r="814" spans="2:5" ht="15" customHeight="1" x14ac:dyDescent="0.2">
      <c r="B814" s="59" t="s">
        <v>513</v>
      </c>
      <c r="C814" s="60"/>
      <c r="D814" s="60"/>
      <c r="E814" s="61">
        <v>120</v>
      </c>
    </row>
    <row r="815" spans="2:5" ht="27.75" customHeight="1" x14ac:dyDescent="0.2">
      <c r="B815" s="38" t="s">
        <v>514</v>
      </c>
      <c r="C815" s="39"/>
      <c r="D815" s="39"/>
      <c r="E815" s="44">
        <v>2573</v>
      </c>
    </row>
    <row r="816" spans="2:5" ht="15" customHeight="1" x14ac:dyDescent="0.2">
      <c r="B816" s="38" t="s">
        <v>515</v>
      </c>
      <c r="C816" s="39"/>
      <c r="D816" s="39"/>
      <c r="E816" s="44">
        <v>25</v>
      </c>
    </row>
    <row r="817" spans="2:5" ht="27.75" customHeight="1" x14ac:dyDescent="0.2">
      <c r="B817" s="38" t="s">
        <v>516</v>
      </c>
      <c r="C817" s="39"/>
      <c r="D817" s="39"/>
      <c r="E817" s="44">
        <v>633</v>
      </c>
    </row>
    <row r="818" spans="2:5" x14ac:dyDescent="0.2">
      <c r="B818" s="45"/>
      <c r="C818" s="45"/>
      <c r="D818" s="46"/>
      <c r="E818" s="47"/>
    </row>
    <row r="819" spans="2:5" ht="30" customHeight="1" thickBot="1" x14ac:dyDescent="0.25">
      <c r="B819" s="48" t="s">
        <v>3</v>
      </c>
      <c r="C819" s="48" t="s">
        <v>4</v>
      </c>
      <c r="D819" s="49" t="s">
        <v>5</v>
      </c>
      <c r="E819" s="50" t="s">
        <v>6</v>
      </c>
    </row>
    <row r="820" spans="2:5" ht="21" customHeight="1" thickTop="1" x14ac:dyDescent="0.2">
      <c r="B820" s="51" t="s">
        <v>517</v>
      </c>
      <c r="C820" s="52"/>
      <c r="D820" s="53" t="s">
        <v>518</v>
      </c>
      <c r="E820" s="54">
        <f>SUM(E821:E826)</f>
        <v>2120</v>
      </c>
    </row>
    <row r="821" spans="2:5" ht="15" customHeight="1" x14ac:dyDescent="0.2">
      <c r="B821" s="55"/>
      <c r="C821" s="56" t="s">
        <v>32</v>
      </c>
      <c r="D821" s="57" t="s">
        <v>33</v>
      </c>
      <c r="E821" s="58">
        <v>10</v>
      </c>
    </row>
    <row r="822" spans="2:5" ht="15" customHeight="1" x14ac:dyDescent="0.2">
      <c r="B822" s="55"/>
      <c r="C822" s="56" t="s">
        <v>34</v>
      </c>
      <c r="D822" s="57" t="s">
        <v>35</v>
      </c>
      <c r="E822" s="58">
        <v>40</v>
      </c>
    </row>
    <row r="823" spans="2:5" ht="15" customHeight="1" x14ac:dyDescent="0.2">
      <c r="B823" s="55"/>
      <c r="C823" s="56" t="s">
        <v>38</v>
      </c>
      <c r="D823" s="57" t="s">
        <v>39</v>
      </c>
      <c r="E823" s="58">
        <v>70</v>
      </c>
    </row>
    <row r="824" spans="2:5" ht="15" customHeight="1" x14ac:dyDescent="0.2">
      <c r="B824" s="55"/>
      <c r="C824" s="56" t="s">
        <v>53</v>
      </c>
      <c r="D824" s="57" t="s">
        <v>54</v>
      </c>
      <c r="E824" s="58">
        <v>300</v>
      </c>
    </row>
    <row r="825" spans="2:5" ht="15" customHeight="1" x14ac:dyDescent="0.2">
      <c r="B825" s="55"/>
      <c r="C825" s="56" t="s">
        <v>9</v>
      </c>
      <c r="D825" s="57" t="s">
        <v>10</v>
      </c>
      <c r="E825" s="58">
        <v>370</v>
      </c>
    </row>
    <row r="826" spans="2:5" ht="15" customHeight="1" x14ac:dyDescent="0.2">
      <c r="B826" s="55"/>
      <c r="C826" s="56" t="s">
        <v>55</v>
      </c>
      <c r="D826" s="57" t="s">
        <v>18</v>
      </c>
      <c r="E826" s="58">
        <v>1330</v>
      </c>
    </row>
    <row r="827" spans="2:5" ht="15" customHeight="1" x14ac:dyDescent="0.2">
      <c r="B827" s="59" t="s">
        <v>519</v>
      </c>
      <c r="C827" s="60"/>
      <c r="D827" s="60"/>
      <c r="E827" s="61">
        <v>120</v>
      </c>
    </row>
    <row r="828" spans="2:5" ht="27.75" customHeight="1" x14ac:dyDescent="0.2">
      <c r="B828" s="38" t="s">
        <v>520</v>
      </c>
      <c r="C828" s="39"/>
      <c r="D828" s="39"/>
      <c r="E828" s="44">
        <v>2000</v>
      </c>
    </row>
    <row r="829" spans="2:5" x14ac:dyDescent="0.2">
      <c r="B829" s="45"/>
      <c r="C829" s="45"/>
      <c r="D829" s="46"/>
      <c r="E829" s="47"/>
    </row>
    <row r="830" spans="2:5" ht="30" customHeight="1" thickBot="1" x14ac:dyDescent="0.25">
      <c r="B830" s="48" t="s">
        <v>3</v>
      </c>
      <c r="C830" s="48" t="s">
        <v>4</v>
      </c>
      <c r="D830" s="49" t="s">
        <v>5</v>
      </c>
      <c r="E830" s="50" t="s">
        <v>6</v>
      </c>
    </row>
    <row r="831" spans="2:5" ht="21" customHeight="1" thickTop="1" x14ac:dyDescent="0.2">
      <c r="B831" s="51" t="s">
        <v>521</v>
      </c>
      <c r="C831" s="52"/>
      <c r="D831" s="53" t="s">
        <v>522</v>
      </c>
      <c r="E831" s="54">
        <f>SUM(E832:E832)</f>
        <v>1000</v>
      </c>
    </row>
    <row r="832" spans="2:5" ht="15" customHeight="1" x14ac:dyDescent="0.2">
      <c r="B832" s="55"/>
      <c r="C832" s="56" t="s">
        <v>523</v>
      </c>
      <c r="D832" s="57" t="s">
        <v>524</v>
      </c>
      <c r="E832" s="58">
        <v>1000</v>
      </c>
    </row>
    <row r="833" spans="2:5" ht="15" customHeight="1" x14ac:dyDescent="0.2">
      <c r="B833" s="59" t="s">
        <v>525</v>
      </c>
      <c r="C833" s="60"/>
      <c r="D833" s="60"/>
      <c r="E833" s="61">
        <v>1000</v>
      </c>
    </row>
    <row r="834" spans="2:5" x14ac:dyDescent="0.2">
      <c r="B834" s="45"/>
      <c r="C834" s="45"/>
      <c r="D834" s="46"/>
      <c r="E834" s="47"/>
    </row>
    <row r="835" spans="2:5" ht="30" customHeight="1" thickBot="1" x14ac:dyDescent="0.25">
      <c r="B835" s="48" t="s">
        <v>3</v>
      </c>
      <c r="C835" s="48" t="s">
        <v>4</v>
      </c>
      <c r="D835" s="49" t="s">
        <v>5</v>
      </c>
      <c r="E835" s="50" t="s">
        <v>6</v>
      </c>
    </row>
    <row r="836" spans="2:5" ht="21" customHeight="1" thickTop="1" x14ac:dyDescent="0.2">
      <c r="B836" s="51" t="s">
        <v>78</v>
      </c>
      <c r="C836" s="52"/>
      <c r="D836" s="53" t="s">
        <v>526</v>
      </c>
      <c r="E836" s="54">
        <f>SUM(E837:E837)</f>
        <v>3100</v>
      </c>
    </row>
    <row r="837" spans="2:5" ht="15" customHeight="1" x14ac:dyDescent="0.2">
      <c r="B837" s="55"/>
      <c r="C837" s="56" t="s">
        <v>523</v>
      </c>
      <c r="D837" s="57" t="s">
        <v>524</v>
      </c>
      <c r="E837" s="58">
        <v>3100</v>
      </c>
    </row>
    <row r="838" spans="2:5" ht="27.75" customHeight="1" x14ac:dyDescent="0.2">
      <c r="B838" s="59" t="s">
        <v>527</v>
      </c>
      <c r="C838" s="60"/>
      <c r="D838" s="60"/>
      <c r="E838" s="61">
        <v>3100</v>
      </c>
    </row>
    <row r="839" spans="2:5" x14ac:dyDescent="0.2">
      <c r="B839" s="45"/>
      <c r="C839" s="45"/>
      <c r="D839" s="46"/>
      <c r="E839" s="47"/>
    </row>
    <row r="840" spans="2:5" ht="30" customHeight="1" thickBot="1" x14ac:dyDescent="0.25">
      <c r="B840" s="48" t="s">
        <v>3</v>
      </c>
      <c r="C840" s="48" t="s">
        <v>4</v>
      </c>
      <c r="D840" s="49" t="s">
        <v>5</v>
      </c>
      <c r="E840" s="50" t="s">
        <v>6</v>
      </c>
    </row>
    <row r="841" spans="2:5" ht="21" customHeight="1" thickTop="1" x14ac:dyDescent="0.2">
      <c r="B841" s="51" t="s">
        <v>528</v>
      </c>
      <c r="C841" s="52"/>
      <c r="D841" s="53" t="s">
        <v>529</v>
      </c>
      <c r="E841" s="54">
        <f>SUM(E842:E844)</f>
        <v>4500</v>
      </c>
    </row>
    <row r="842" spans="2:5" ht="15" customHeight="1" x14ac:dyDescent="0.2">
      <c r="B842" s="55"/>
      <c r="C842" s="56" t="s">
        <v>44</v>
      </c>
      <c r="D842" s="57" t="s">
        <v>45</v>
      </c>
      <c r="E842" s="58">
        <v>1000</v>
      </c>
    </row>
    <row r="843" spans="2:5" ht="15" customHeight="1" x14ac:dyDescent="0.2">
      <c r="B843" s="55"/>
      <c r="C843" s="56" t="s">
        <v>9</v>
      </c>
      <c r="D843" s="57" t="s">
        <v>10</v>
      </c>
      <c r="E843" s="58">
        <v>1500</v>
      </c>
    </row>
    <row r="844" spans="2:5" ht="15" customHeight="1" x14ac:dyDescent="0.2">
      <c r="B844" s="55"/>
      <c r="C844" s="56" t="s">
        <v>55</v>
      </c>
      <c r="D844" s="57" t="s">
        <v>18</v>
      </c>
      <c r="E844" s="58">
        <v>2000</v>
      </c>
    </row>
    <row r="845" spans="2:5" ht="15" customHeight="1" x14ac:dyDescent="0.2">
      <c r="B845" s="59" t="s">
        <v>530</v>
      </c>
      <c r="C845" s="60"/>
      <c r="D845" s="60"/>
      <c r="E845" s="61">
        <v>3000</v>
      </c>
    </row>
    <row r="846" spans="2:5" ht="15" customHeight="1" x14ac:dyDescent="0.2">
      <c r="B846" s="38" t="s">
        <v>531</v>
      </c>
      <c r="C846" s="39"/>
      <c r="D846" s="39"/>
      <c r="E846" s="44">
        <v>1500</v>
      </c>
    </row>
    <row r="847" spans="2:5" x14ac:dyDescent="0.2">
      <c r="B847" s="45"/>
      <c r="C847" s="45"/>
      <c r="D847" s="46"/>
      <c r="E847" s="47"/>
    </row>
    <row r="848" spans="2:5" ht="30" customHeight="1" thickBot="1" x14ac:dyDescent="0.25">
      <c r="B848" s="48" t="s">
        <v>3</v>
      </c>
      <c r="C848" s="48" t="s">
        <v>4</v>
      </c>
      <c r="D848" s="49" t="s">
        <v>5</v>
      </c>
      <c r="E848" s="50" t="s">
        <v>6</v>
      </c>
    </row>
    <row r="849" spans="2:5" ht="29.25" customHeight="1" thickTop="1" x14ac:dyDescent="0.2">
      <c r="B849" s="51" t="s">
        <v>532</v>
      </c>
      <c r="C849" s="52"/>
      <c r="D849" s="53" t="s">
        <v>533</v>
      </c>
      <c r="E849" s="54">
        <f>SUM(E850:E851)</f>
        <v>16800</v>
      </c>
    </row>
    <row r="850" spans="2:5" ht="15" customHeight="1" x14ac:dyDescent="0.2">
      <c r="B850" s="55"/>
      <c r="C850" s="56" t="s">
        <v>44</v>
      </c>
      <c r="D850" s="57" t="s">
        <v>45</v>
      </c>
      <c r="E850" s="58">
        <v>16000</v>
      </c>
    </row>
    <row r="851" spans="2:5" ht="15" customHeight="1" x14ac:dyDescent="0.2">
      <c r="B851" s="55"/>
      <c r="C851" s="56" t="s">
        <v>36</v>
      </c>
      <c r="D851" s="57" t="s">
        <v>37</v>
      </c>
      <c r="E851" s="58">
        <v>800</v>
      </c>
    </row>
    <row r="852" spans="2:5" ht="15" customHeight="1" x14ac:dyDescent="0.2">
      <c r="B852" s="59" t="s">
        <v>534</v>
      </c>
      <c r="C852" s="60"/>
      <c r="D852" s="60"/>
      <c r="E852" s="61">
        <v>15500</v>
      </c>
    </row>
    <row r="853" spans="2:5" ht="27.75" customHeight="1" x14ac:dyDescent="0.2">
      <c r="B853" s="38" t="s">
        <v>535</v>
      </c>
      <c r="C853" s="39"/>
      <c r="D853" s="39"/>
      <c r="E853" s="44">
        <v>200</v>
      </c>
    </row>
    <row r="854" spans="2:5" ht="15" customHeight="1" x14ac:dyDescent="0.2">
      <c r="B854" s="38" t="s">
        <v>536</v>
      </c>
      <c r="C854" s="39"/>
      <c r="D854" s="39"/>
      <c r="E854" s="44">
        <v>1100</v>
      </c>
    </row>
    <row r="855" spans="2:5" x14ac:dyDescent="0.2">
      <c r="B855" s="45"/>
      <c r="C855" s="45"/>
      <c r="D855" s="46"/>
      <c r="E855" s="47"/>
    </row>
    <row r="856" spans="2:5" ht="30" customHeight="1" thickBot="1" x14ac:dyDescent="0.25">
      <c r="B856" s="48" t="s">
        <v>3</v>
      </c>
      <c r="C856" s="48" t="s">
        <v>4</v>
      </c>
      <c r="D856" s="49" t="s">
        <v>5</v>
      </c>
      <c r="E856" s="50" t="s">
        <v>6</v>
      </c>
    </row>
    <row r="857" spans="2:5" ht="29.25" customHeight="1" thickTop="1" x14ac:dyDescent="0.2">
      <c r="B857" s="51" t="s">
        <v>537</v>
      </c>
      <c r="C857" s="52"/>
      <c r="D857" s="53" t="s">
        <v>538</v>
      </c>
      <c r="E857" s="54">
        <f>SUM(E858:E859)</f>
        <v>100</v>
      </c>
    </row>
    <row r="858" spans="2:5" ht="15" customHeight="1" x14ac:dyDescent="0.2">
      <c r="B858" s="55"/>
      <c r="C858" s="56" t="s">
        <v>34</v>
      </c>
      <c r="D858" s="57" t="s">
        <v>35</v>
      </c>
      <c r="E858" s="58">
        <v>20</v>
      </c>
    </row>
    <row r="859" spans="2:5" ht="15" customHeight="1" x14ac:dyDescent="0.2">
      <c r="B859" s="55"/>
      <c r="C859" s="56" t="s">
        <v>38</v>
      </c>
      <c r="D859" s="57" t="s">
        <v>39</v>
      </c>
      <c r="E859" s="58">
        <v>80</v>
      </c>
    </row>
    <row r="860" spans="2:5" ht="27.75" customHeight="1" x14ac:dyDescent="0.2">
      <c r="B860" s="59" t="s">
        <v>539</v>
      </c>
      <c r="C860" s="60"/>
      <c r="D860" s="60"/>
      <c r="E860" s="61">
        <v>100</v>
      </c>
    </row>
    <row r="861" spans="2:5" x14ac:dyDescent="0.2">
      <c r="B861" s="45"/>
      <c r="C861" s="45"/>
      <c r="D861" s="46"/>
      <c r="E861" s="47"/>
    </row>
    <row r="862" spans="2:5" ht="30" customHeight="1" thickBot="1" x14ac:dyDescent="0.25">
      <c r="B862" s="48" t="s">
        <v>3</v>
      </c>
      <c r="C862" s="48" t="s">
        <v>4</v>
      </c>
      <c r="D862" s="49" t="s">
        <v>5</v>
      </c>
      <c r="E862" s="50" t="s">
        <v>6</v>
      </c>
    </row>
    <row r="863" spans="2:5" ht="29.25" customHeight="1" thickTop="1" x14ac:dyDescent="0.2">
      <c r="B863" s="51" t="s">
        <v>540</v>
      </c>
      <c r="C863" s="52"/>
      <c r="D863" s="53" t="s">
        <v>541</v>
      </c>
      <c r="E863" s="54">
        <f>SUM(E864:E867)</f>
        <v>450</v>
      </c>
    </row>
    <row r="864" spans="2:5" ht="15" customHeight="1" x14ac:dyDescent="0.2">
      <c r="B864" s="55"/>
      <c r="C864" s="56" t="s">
        <v>32</v>
      </c>
      <c r="D864" s="57" t="s">
        <v>33</v>
      </c>
      <c r="E864" s="58">
        <v>90</v>
      </c>
    </row>
    <row r="865" spans="2:5" ht="15" customHeight="1" x14ac:dyDescent="0.2">
      <c r="B865" s="55"/>
      <c r="C865" s="56" t="s">
        <v>34</v>
      </c>
      <c r="D865" s="57" t="s">
        <v>35</v>
      </c>
      <c r="E865" s="58">
        <v>80</v>
      </c>
    </row>
    <row r="866" spans="2:5" ht="15" customHeight="1" x14ac:dyDescent="0.2">
      <c r="B866" s="55"/>
      <c r="C866" s="56" t="s">
        <v>36</v>
      </c>
      <c r="D866" s="57" t="s">
        <v>37</v>
      </c>
      <c r="E866" s="58">
        <v>80</v>
      </c>
    </row>
    <row r="867" spans="2:5" ht="15" customHeight="1" x14ac:dyDescent="0.2">
      <c r="B867" s="55"/>
      <c r="C867" s="56" t="s">
        <v>38</v>
      </c>
      <c r="D867" s="57" t="s">
        <v>39</v>
      </c>
      <c r="E867" s="58">
        <v>200</v>
      </c>
    </row>
    <row r="868" spans="2:5" ht="15" customHeight="1" x14ac:dyDescent="0.2">
      <c r="B868" s="59" t="s">
        <v>542</v>
      </c>
      <c r="C868" s="60"/>
      <c r="D868" s="60"/>
      <c r="E868" s="61">
        <v>450</v>
      </c>
    </row>
    <row r="869" spans="2:5" x14ac:dyDescent="0.2">
      <c r="B869" s="65"/>
      <c r="C869" s="65"/>
      <c r="D869" s="65"/>
      <c r="E869" s="65"/>
    </row>
    <row r="870" spans="2:5" x14ac:dyDescent="0.2">
      <c r="B870" s="65"/>
      <c r="C870" s="65"/>
      <c r="D870" s="65"/>
      <c r="E870" s="65"/>
    </row>
    <row r="871" spans="2:5" x14ac:dyDescent="0.2">
      <c r="B871" s="65"/>
      <c r="C871" s="65"/>
      <c r="D871" s="65"/>
      <c r="E871" s="65"/>
    </row>
    <row r="872" spans="2:5" hidden="1" x14ac:dyDescent="0.2">
      <c r="E872" s="66">
        <f>E14+E21+E34+E39+E49+E83+E94+E99+E123+E131+E136+E141+E146+E157+E174+E179+E186+E191+E210+E228+E240+E247+E252+E257+E262+E267+E272+E277+E282+E287+E292+E298+E303+E336+E344+E358+E368+E387+E396+E405+E410+E416+E423+E428+E436+E451+E462+E487+E495+E500+E513+E521+E526+E544+E552+E571+E608+E613+E619+E628+E635+E641+E646+E659+E676+E686+E691+E698+E703+E708+E714+E719+E726+E733+E745+E750+E770+E777+E787+E801+E806+E820+E831+E836+E841+E849+E857+E863</f>
        <v>4550958</v>
      </c>
    </row>
  </sheetData>
  <customSheetViews>
    <customSheetView guid="{E6C6CE4A-6B47-47B3-A80C-C12DB7F6D976}" showPageBreaks="1" showGridLines="0" hiddenRows="1" topLeftCell="A2">
      <selection activeCell="E8" sqref="E8"/>
      <rowBreaks count="9" manualBreakCount="9">
        <brk id="41" max="4" man="1"/>
        <brk id="81" max="16383" man="1"/>
        <brk id="155" max="16383" man="1"/>
        <brk id="346" max="16383" man="1"/>
        <brk id="385" max="16383" man="1"/>
        <brk id="421" max="16383" man="1"/>
        <brk id="727" max="16383" man="1"/>
        <brk id="796" max="16383" man="1"/>
        <brk id="834" max="16383" man="1"/>
      </rowBreaks>
      <pageMargins left="0.78740157480314965" right="0.78740157480314965" top="0.98425196850393704" bottom="0.98425196850393704" header="0.51181102362204722" footer="0.51181102362204722"/>
      <printOptions horizontalCentered="1"/>
      <pageSetup paperSize="9" firstPageNumber="6" orientation="portrait" r:id="rId1"/>
      <headerFooter>
        <oddHeader>&amp;L&amp;"Tahoma,Tučné"&amp;9Usnesení č. 12/996 - Příloha č. 2 &amp;"Tahoma,Obyčejné"
Počet stran přílohy: 37&amp;R&amp;"Tahoma,Obyčejné"&amp;9Strana &amp;P</oddHeader>
      </headerFooter>
    </customSheetView>
  </customSheetViews>
  <mergeCells count="310">
    <mergeCell ref="B853:D853"/>
    <mergeCell ref="B854:D854"/>
    <mergeCell ref="B860:D860"/>
    <mergeCell ref="B868:D868"/>
    <mergeCell ref="B828:D828"/>
    <mergeCell ref="B833:D833"/>
    <mergeCell ref="B838:D838"/>
    <mergeCell ref="B845:D845"/>
    <mergeCell ref="B846:D846"/>
    <mergeCell ref="B852:D852"/>
    <mergeCell ref="B803:D803"/>
    <mergeCell ref="B814:D814"/>
    <mergeCell ref="B815:D815"/>
    <mergeCell ref="B816:D816"/>
    <mergeCell ref="B817:D817"/>
    <mergeCell ref="B827:D827"/>
    <mergeCell ref="B783:D783"/>
    <mergeCell ref="B784:D784"/>
    <mergeCell ref="B790:D790"/>
    <mergeCell ref="B791:D791"/>
    <mergeCell ref="B792:D792"/>
    <mergeCell ref="B793:D793"/>
    <mergeCell ref="B767:D767"/>
    <mergeCell ref="B773:D773"/>
    <mergeCell ref="B774:D774"/>
    <mergeCell ref="B780:D780"/>
    <mergeCell ref="B781:D781"/>
    <mergeCell ref="B782:D782"/>
    <mergeCell ref="B761:D761"/>
    <mergeCell ref="B762:D762"/>
    <mergeCell ref="B763:D763"/>
    <mergeCell ref="B764:D764"/>
    <mergeCell ref="B765:D765"/>
    <mergeCell ref="B766:D766"/>
    <mergeCell ref="B755:D755"/>
    <mergeCell ref="B756:D756"/>
    <mergeCell ref="B757:D757"/>
    <mergeCell ref="B758:D758"/>
    <mergeCell ref="B759:D759"/>
    <mergeCell ref="B760:D760"/>
    <mergeCell ref="B730:D730"/>
    <mergeCell ref="B739:D739"/>
    <mergeCell ref="B740:D740"/>
    <mergeCell ref="B741:D741"/>
    <mergeCell ref="B742:D742"/>
    <mergeCell ref="B747:D747"/>
    <mergeCell ref="B710:D710"/>
    <mergeCell ref="B711:D711"/>
    <mergeCell ref="B716:D716"/>
    <mergeCell ref="B722:D722"/>
    <mergeCell ref="B723:D723"/>
    <mergeCell ref="B729:D729"/>
    <mergeCell ref="B678:D678"/>
    <mergeCell ref="B688:D688"/>
    <mergeCell ref="B694:D694"/>
    <mergeCell ref="B695:D695"/>
    <mergeCell ref="B700:D700"/>
    <mergeCell ref="B705:D705"/>
    <mergeCell ref="B668:D668"/>
    <mergeCell ref="B669:D669"/>
    <mergeCell ref="B670:D670"/>
    <mergeCell ref="B671:D671"/>
    <mergeCell ref="B672:D672"/>
    <mergeCell ref="B673:D673"/>
    <mergeCell ref="B653:D653"/>
    <mergeCell ref="B654:D654"/>
    <mergeCell ref="B655:D655"/>
    <mergeCell ref="B656:D656"/>
    <mergeCell ref="B666:D666"/>
    <mergeCell ref="B667:D667"/>
    <mergeCell ref="B624:D624"/>
    <mergeCell ref="B625:D625"/>
    <mergeCell ref="B631:D631"/>
    <mergeCell ref="B632:D632"/>
    <mergeCell ref="B638:D638"/>
    <mergeCell ref="B643:D643"/>
    <mergeCell ref="B604:D604"/>
    <mergeCell ref="B605:D605"/>
    <mergeCell ref="B610:D610"/>
    <mergeCell ref="B615:D615"/>
    <mergeCell ref="B616:D616"/>
    <mergeCell ref="B623:D623"/>
    <mergeCell ref="B598:D598"/>
    <mergeCell ref="B599:D599"/>
    <mergeCell ref="B600:D600"/>
    <mergeCell ref="B601:D601"/>
    <mergeCell ref="B602:D602"/>
    <mergeCell ref="B603:D603"/>
    <mergeCell ref="B592:D592"/>
    <mergeCell ref="B593:D593"/>
    <mergeCell ref="B594:D594"/>
    <mergeCell ref="B595:D595"/>
    <mergeCell ref="B596:D596"/>
    <mergeCell ref="B597:D597"/>
    <mergeCell ref="B565:D565"/>
    <mergeCell ref="B566:D566"/>
    <mergeCell ref="B567:D567"/>
    <mergeCell ref="B568:D568"/>
    <mergeCell ref="B590:D590"/>
    <mergeCell ref="B591:D591"/>
    <mergeCell ref="B549:D549"/>
    <mergeCell ref="B560:D560"/>
    <mergeCell ref="B561:D561"/>
    <mergeCell ref="B562:D562"/>
    <mergeCell ref="B563:D563"/>
    <mergeCell ref="B564:D564"/>
    <mergeCell ref="B538:D538"/>
    <mergeCell ref="B539:D539"/>
    <mergeCell ref="B540:D540"/>
    <mergeCell ref="B541:D541"/>
    <mergeCell ref="B547:D547"/>
    <mergeCell ref="B548:D548"/>
    <mergeCell ref="B523:D523"/>
    <mergeCell ref="B533:D533"/>
    <mergeCell ref="B534:D534"/>
    <mergeCell ref="B535:D535"/>
    <mergeCell ref="B536:D536"/>
    <mergeCell ref="B537:D537"/>
    <mergeCell ref="B507:D507"/>
    <mergeCell ref="B508:D508"/>
    <mergeCell ref="B509:D509"/>
    <mergeCell ref="B510:D510"/>
    <mergeCell ref="B517:D517"/>
    <mergeCell ref="B518:D518"/>
    <mergeCell ref="B484:D484"/>
    <mergeCell ref="B490:D490"/>
    <mergeCell ref="B491:D491"/>
    <mergeCell ref="B492:D492"/>
    <mergeCell ref="B497:D497"/>
    <mergeCell ref="B506:D506"/>
    <mergeCell ref="B478:D478"/>
    <mergeCell ref="B479:D479"/>
    <mergeCell ref="B480:D480"/>
    <mergeCell ref="B481:D481"/>
    <mergeCell ref="B482:D482"/>
    <mergeCell ref="B483:D483"/>
    <mergeCell ref="B472:D472"/>
    <mergeCell ref="B473:D473"/>
    <mergeCell ref="B474:D474"/>
    <mergeCell ref="B475:D475"/>
    <mergeCell ref="B476:D476"/>
    <mergeCell ref="B477:D477"/>
    <mergeCell ref="B456:D456"/>
    <mergeCell ref="B457:D457"/>
    <mergeCell ref="B458:D458"/>
    <mergeCell ref="B459:D459"/>
    <mergeCell ref="B470:D470"/>
    <mergeCell ref="B471:D471"/>
    <mergeCell ref="B420:D420"/>
    <mergeCell ref="B425:D425"/>
    <mergeCell ref="B433:D433"/>
    <mergeCell ref="B446:D446"/>
    <mergeCell ref="B447:D447"/>
    <mergeCell ref="B448:D448"/>
    <mergeCell ref="B392:D392"/>
    <mergeCell ref="B393:D393"/>
    <mergeCell ref="B401:D401"/>
    <mergeCell ref="B402:D402"/>
    <mergeCell ref="B407:D407"/>
    <mergeCell ref="B413:D413"/>
    <mergeCell ref="B379:D379"/>
    <mergeCell ref="B380:D380"/>
    <mergeCell ref="B381:D381"/>
    <mergeCell ref="B382:D382"/>
    <mergeCell ref="B383:D383"/>
    <mergeCell ref="B384:D384"/>
    <mergeCell ref="B363:D363"/>
    <mergeCell ref="B364:D364"/>
    <mergeCell ref="B365:D365"/>
    <mergeCell ref="B376:D376"/>
    <mergeCell ref="B377:D377"/>
    <mergeCell ref="B378:D378"/>
    <mergeCell ref="B353:D353"/>
    <mergeCell ref="B354:D354"/>
    <mergeCell ref="B355:D355"/>
    <mergeCell ref="B360:D360"/>
    <mergeCell ref="B361:D361"/>
    <mergeCell ref="B362:D362"/>
    <mergeCell ref="B341:D341"/>
    <mergeCell ref="B348:D348"/>
    <mergeCell ref="B349:D349"/>
    <mergeCell ref="B350:D350"/>
    <mergeCell ref="B351:D351"/>
    <mergeCell ref="B352:D352"/>
    <mergeCell ref="B330:D330"/>
    <mergeCell ref="B331:D331"/>
    <mergeCell ref="B332:D332"/>
    <mergeCell ref="B333:D333"/>
    <mergeCell ref="B339:D339"/>
    <mergeCell ref="B340:D340"/>
    <mergeCell ref="B324:D324"/>
    <mergeCell ref="B325:D325"/>
    <mergeCell ref="B326:D326"/>
    <mergeCell ref="B327:D327"/>
    <mergeCell ref="B328:D328"/>
    <mergeCell ref="B329:D329"/>
    <mergeCell ref="B318:D318"/>
    <mergeCell ref="B319:D319"/>
    <mergeCell ref="B320:D320"/>
    <mergeCell ref="B321:D321"/>
    <mergeCell ref="B322:D322"/>
    <mergeCell ref="B323:D323"/>
    <mergeCell ref="B289:D289"/>
    <mergeCell ref="B294:D294"/>
    <mergeCell ref="B295:D295"/>
    <mergeCell ref="B300:D300"/>
    <mergeCell ref="B316:D316"/>
    <mergeCell ref="B317:D317"/>
    <mergeCell ref="B259:D259"/>
    <mergeCell ref="B264:D264"/>
    <mergeCell ref="B269:D269"/>
    <mergeCell ref="B274:D274"/>
    <mergeCell ref="B279:D279"/>
    <mergeCell ref="B284:D284"/>
    <mergeCell ref="B236:D236"/>
    <mergeCell ref="B237:D237"/>
    <mergeCell ref="B243:D243"/>
    <mergeCell ref="B244:D244"/>
    <mergeCell ref="B249:D249"/>
    <mergeCell ref="B254:D254"/>
    <mergeCell ref="B225:D225"/>
    <mergeCell ref="B231:D231"/>
    <mergeCell ref="B232:D232"/>
    <mergeCell ref="B233:D233"/>
    <mergeCell ref="B234:D234"/>
    <mergeCell ref="B235:D235"/>
    <mergeCell ref="B219:D219"/>
    <mergeCell ref="B220:D220"/>
    <mergeCell ref="B221:D221"/>
    <mergeCell ref="B222:D222"/>
    <mergeCell ref="B223:D223"/>
    <mergeCell ref="B224:D224"/>
    <mergeCell ref="B207:D207"/>
    <mergeCell ref="B214:D214"/>
    <mergeCell ref="B215:D215"/>
    <mergeCell ref="B216:D216"/>
    <mergeCell ref="B217:D217"/>
    <mergeCell ref="B218:D218"/>
    <mergeCell ref="B201:D201"/>
    <mergeCell ref="B202:D202"/>
    <mergeCell ref="B203:D203"/>
    <mergeCell ref="B204:D204"/>
    <mergeCell ref="B205:D205"/>
    <mergeCell ref="B206:D206"/>
    <mergeCell ref="B195:D195"/>
    <mergeCell ref="B196:D196"/>
    <mergeCell ref="B197:D197"/>
    <mergeCell ref="B198:D198"/>
    <mergeCell ref="B199:D199"/>
    <mergeCell ref="B200:D200"/>
    <mergeCell ref="B165:D165"/>
    <mergeCell ref="B166:D166"/>
    <mergeCell ref="B176:D176"/>
    <mergeCell ref="B182:D182"/>
    <mergeCell ref="B183:D183"/>
    <mergeCell ref="B188:D188"/>
    <mergeCell ref="B152:D152"/>
    <mergeCell ref="B153:D153"/>
    <mergeCell ref="B154:D154"/>
    <mergeCell ref="B162:D162"/>
    <mergeCell ref="B163:D163"/>
    <mergeCell ref="B164:D164"/>
    <mergeCell ref="B127:D127"/>
    <mergeCell ref="B128:D128"/>
    <mergeCell ref="B133:D133"/>
    <mergeCell ref="B138:D138"/>
    <mergeCell ref="B143:D143"/>
    <mergeCell ref="B151:D151"/>
    <mergeCell ref="B115:D115"/>
    <mergeCell ref="B116:D116"/>
    <mergeCell ref="B117:D117"/>
    <mergeCell ref="B118:D118"/>
    <mergeCell ref="B119:D119"/>
    <mergeCell ref="B120:D120"/>
    <mergeCell ref="B109:D109"/>
    <mergeCell ref="B110:D110"/>
    <mergeCell ref="B111:D111"/>
    <mergeCell ref="B112:D112"/>
    <mergeCell ref="B113:D113"/>
    <mergeCell ref="B114:D114"/>
    <mergeCell ref="B96:D96"/>
    <mergeCell ref="B104:D104"/>
    <mergeCell ref="B105:D105"/>
    <mergeCell ref="B106:D106"/>
    <mergeCell ref="B107:D107"/>
    <mergeCell ref="B108:D108"/>
    <mergeCell ref="B77:D77"/>
    <mergeCell ref="B78:D78"/>
    <mergeCell ref="B79:D79"/>
    <mergeCell ref="B80:D80"/>
    <mergeCell ref="B90:D90"/>
    <mergeCell ref="B91:D91"/>
    <mergeCell ref="B71:D71"/>
    <mergeCell ref="B72:D72"/>
    <mergeCell ref="B73:D73"/>
    <mergeCell ref="B74:D74"/>
    <mergeCell ref="B75:D75"/>
    <mergeCell ref="B76:D76"/>
    <mergeCell ref="B65:D65"/>
    <mergeCell ref="B66:D66"/>
    <mergeCell ref="B67:D67"/>
    <mergeCell ref="B68:D68"/>
    <mergeCell ref="B69:D69"/>
    <mergeCell ref="B70:D70"/>
    <mergeCell ref="B17:D17"/>
    <mergeCell ref="B18:D18"/>
    <mergeCell ref="B26:D26"/>
    <mergeCell ref="B36:D36"/>
    <mergeCell ref="B45:D45"/>
    <mergeCell ref="B46:D46"/>
  </mergeCells>
  <printOptions horizontalCentered="1"/>
  <pageMargins left="0.78740157480314965" right="0.78740157480314965" top="0.98425196850393704" bottom="0.98425196850393704" header="0.51181102362204722" footer="0.51181102362204722"/>
  <pageSetup paperSize="9" firstPageNumber="6" orientation="portrait" r:id="rId2"/>
  <headerFooter>
    <oddHeader>&amp;L&amp;"Tahoma,Tučné"&amp;9Usnesení č. 12/996 - Příloha č. 2 &amp;"Tahoma,Obyčejné"
Počet stran přílohy: 37&amp;R&amp;"Tahoma,Obyčejné"&amp;9Strana &amp;P</oddHeader>
  </headerFooter>
  <rowBreaks count="9" manualBreakCount="9">
    <brk id="41" max="4" man="1"/>
    <brk id="81" max="16383" man="1"/>
    <brk id="155" max="16383" man="1"/>
    <brk id="346" max="16383" man="1"/>
    <brk id="385" max="16383" man="1"/>
    <brk id="421" max="16383" man="1"/>
    <brk id="727" max="16383" man="1"/>
    <brk id="796" max="16383" man="1"/>
    <brk id="834" max="16383" man="1"/>
  </rowBreaks>
  <ignoredErrors>
    <ignoredError sqref="E14:E870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F91"/>
  <sheetViews>
    <sheetView showGridLines="0" topLeftCell="A2" zoomScaleNormal="100" zoomScaleSheetLayoutView="100" workbookViewId="0">
      <selection activeCell="E26" sqref="E26"/>
    </sheetView>
  </sheetViews>
  <sheetFormatPr defaultRowHeight="12.75" x14ac:dyDescent="0.2"/>
  <cols>
    <col min="1" max="1" width="0.140625" style="1" customWidth="1"/>
    <col min="2" max="3" width="8.7109375" style="1" customWidth="1"/>
    <col min="4" max="4" width="45.7109375" style="1" customWidth="1"/>
    <col min="5" max="6" width="14.140625" style="1" customWidth="1"/>
    <col min="7" max="16384" width="9.140625" style="1"/>
  </cols>
  <sheetData>
    <row r="1" spans="2:6" hidden="1" x14ac:dyDescent="0.2"/>
    <row r="2" spans="2:6" s="69" customFormat="1" ht="15" customHeight="1" x14ac:dyDescent="0.25">
      <c r="B2" s="67" t="s">
        <v>543</v>
      </c>
      <c r="C2" s="68"/>
      <c r="E2" s="70"/>
    </row>
    <row r="3" spans="2:6" s="69" customFormat="1" x14ac:dyDescent="0.2">
      <c r="B3" s="71"/>
      <c r="C3" s="71"/>
      <c r="E3" s="72"/>
    </row>
    <row r="4" spans="2:6" x14ac:dyDescent="0.2">
      <c r="B4" s="12"/>
      <c r="C4" s="12"/>
      <c r="D4" s="4"/>
      <c r="E4" s="13"/>
    </row>
    <row r="5" spans="2:6" ht="45" customHeight="1" thickBot="1" x14ac:dyDescent="0.25">
      <c r="B5" s="24" t="s">
        <v>3</v>
      </c>
      <c r="C5" s="24" t="s">
        <v>4</v>
      </c>
      <c r="D5" s="25" t="s">
        <v>5</v>
      </c>
      <c r="E5" s="26" t="s">
        <v>544</v>
      </c>
      <c r="F5" s="73" t="s">
        <v>545</v>
      </c>
    </row>
    <row r="6" spans="2:6" ht="21" customHeight="1" thickTop="1" x14ac:dyDescent="0.2">
      <c r="B6" s="74" t="s">
        <v>546</v>
      </c>
      <c r="C6" s="75"/>
      <c r="D6" s="76" t="s">
        <v>547</v>
      </c>
      <c r="E6" s="77">
        <f>SUM(E7:E37)</f>
        <v>52209</v>
      </c>
      <c r="F6" s="77">
        <f>SUM(F7:F37)</f>
        <v>255</v>
      </c>
    </row>
    <row r="7" spans="2:6" ht="15" customHeight="1" x14ac:dyDescent="0.2">
      <c r="B7" s="31"/>
      <c r="C7" s="32" t="s">
        <v>548</v>
      </c>
      <c r="D7" s="33" t="s">
        <v>549</v>
      </c>
      <c r="E7" s="34">
        <v>630</v>
      </c>
      <c r="F7" s="78">
        <v>0</v>
      </c>
    </row>
    <row r="8" spans="2:6" ht="15" customHeight="1" x14ac:dyDescent="0.2">
      <c r="B8" s="31"/>
      <c r="C8" s="32" t="s">
        <v>337</v>
      </c>
      <c r="D8" s="33" t="s">
        <v>338</v>
      </c>
      <c r="E8" s="34">
        <v>1250</v>
      </c>
      <c r="F8" s="34">
        <v>0</v>
      </c>
    </row>
    <row r="9" spans="2:6" ht="15" customHeight="1" x14ac:dyDescent="0.2">
      <c r="B9" s="31"/>
      <c r="C9" s="32" t="s">
        <v>550</v>
      </c>
      <c r="D9" s="33" t="s">
        <v>551</v>
      </c>
      <c r="E9" s="34">
        <v>21675</v>
      </c>
      <c r="F9" s="34">
        <v>0</v>
      </c>
    </row>
    <row r="10" spans="2:6" ht="15" customHeight="1" x14ac:dyDescent="0.2">
      <c r="B10" s="31"/>
      <c r="C10" s="32" t="s">
        <v>552</v>
      </c>
      <c r="D10" s="33" t="s">
        <v>553</v>
      </c>
      <c r="E10" s="34">
        <v>576</v>
      </c>
      <c r="F10" s="34">
        <v>0</v>
      </c>
    </row>
    <row r="11" spans="2:6" ht="27.75" customHeight="1" x14ac:dyDescent="0.2">
      <c r="B11" s="31"/>
      <c r="C11" s="32" t="s">
        <v>554</v>
      </c>
      <c r="D11" s="33" t="s">
        <v>555</v>
      </c>
      <c r="E11" s="34">
        <v>1956</v>
      </c>
      <c r="F11" s="34">
        <v>0</v>
      </c>
    </row>
    <row r="12" spans="2:6" ht="15" customHeight="1" x14ac:dyDescent="0.2">
      <c r="B12" s="31"/>
      <c r="C12" s="32" t="s">
        <v>556</v>
      </c>
      <c r="D12" s="33" t="s">
        <v>557</v>
      </c>
      <c r="E12" s="34">
        <v>2163</v>
      </c>
      <c r="F12" s="34">
        <v>0</v>
      </c>
    </row>
    <row r="13" spans="2:6" ht="15" customHeight="1" x14ac:dyDescent="0.2">
      <c r="B13" s="31"/>
      <c r="C13" s="32" t="s">
        <v>558</v>
      </c>
      <c r="D13" s="33" t="s">
        <v>559</v>
      </c>
      <c r="E13" s="34">
        <v>30</v>
      </c>
      <c r="F13" s="34">
        <v>0</v>
      </c>
    </row>
    <row r="14" spans="2:6" ht="15" customHeight="1" x14ac:dyDescent="0.2">
      <c r="B14" s="31"/>
      <c r="C14" s="32" t="s">
        <v>560</v>
      </c>
      <c r="D14" s="33" t="s">
        <v>561</v>
      </c>
      <c r="E14" s="34">
        <v>215</v>
      </c>
      <c r="F14" s="34">
        <v>0</v>
      </c>
    </row>
    <row r="15" spans="2:6" ht="15" customHeight="1" x14ac:dyDescent="0.2">
      <c r="B15" s="31"/>
      <c r="C15" s="32" t="s">
        <v>30</v>
      </c>
      <c r="D15" s="33" t="s">
        <v>31</v>
      </c>
      <c r="E15" s="34">
        <v>200</v>
      </c>
      <c r="F15" s="34">
        <v>0</v>
      </c>
    </row>
    <row r="16" spans="2:6" ht="15" customHeight="1" x14ac:dyDescent="0.2">
      <c r="B16" s="31"/>
      <c r="C16" s="32" t="s">
        <v>44</v>
      </c>
      <c r="D16" s="33" t="s">
        <v>45</v>
      </c>
      <c r="E16" s="34">
        <v>295</v>
      </c>
      <c r="F16" s="34">
        <v>0</v>
      </c>
    </row>
    <row r="17" spans="2:6" ht="15" customHeight="1" x14ac:dyDescent="0.2">
      <c r="B17" s="31"/>
      <c r="C17" s="32" t="s">
        <v>32</v>
      </c>
      <c r="D17" s="33" t="s">
        <v>33</v>
      </c>
      <c r="E17" s="34">
        <v>695</v>
      </c>
      <c r="F17" s="34">
        <v>0</v>
      </c>
    </row>
    <row r="18" spans="2:6" ht="15" customHeight="1" x14ac:dyDescent="0.2">
      <c r="B18" s="31"/>
      <c r="C18" s="32" t="s">
        <v>562</v>
      </c>
      <c r="D18" s="33" t="s">
        <v>563</v>
      </c>
      <c r="E18" s="34">
        <v>50</v>
      </c>
      <c r="F18" s="34">
        <v>0</v>
      </c>
    </row>
    <row r="19" spans="2:6" ht="15" customHeight="1" x14ac:dyDescent="0.2">
      <c r="B19" s="31"/>
      <c r="C19" s="32" t="s">
        <v>564</v>
      </c>
      <c r="D19" s="33" t="s">
        <v>565</v>
      </c>
      <c r="E19" s="34">
        <v>950</v>
      </c>
      <c r="F19" s="34">
        <v>0</v>
      </c>
    </row>
    <row r="20" spans="2:6" ht="15" customHeight="1" x14ac:dyDescent="0.2">
      <c r="B20" s="31"/>
      <c r="C20" s="32" t="s">
        <v>376</v>
      </c>
      <c r="D20" s="33" t="s">
        <v>377</v>
      </c>
      <c r="E20" s="34">
        <v>320</v>
      </c>
      <c r="F20" s="34">
        <v>0</v>
      </c>
    </row>
    <row r="21" spans="2:6" ht="15" customHeight="1" x14ac:dyDescent="0.2">
      <c r="B21" s="31"/>
      <c r="C21" s="32" t="s">
        <v>378</v>
      </c>
      <c r="D21" s="33" t="s">
        <v>379</v>
      </c>
      <c r="E21" s="34">
        <v>10</v>
      </c>
      <c r="F21" s="34">
        <v>0</v>
      </c>
    </row>
    <row r="22" spans="2:6" ht="15" customHeight="1" x14ac:dyDescent="0.2">
      <c r="B22" s="31"/>
      <c r="C22" s="32" t="s">
        <v>34</v>
      </c>
      <c r="D22" s="33" t="s">
        <v>35</v>
      </c>
      <c r="E22" s="34">
        <v>170</v>
      </c>
      <c r="F22" s="34">
        <v>0</v>
      </c>
    </row>
    <row r="23" spans="2:6" ht="15" customHeight="1" x14ac:dyDescent="0.2">
      <c r="B23" s="31"/>
      <c r="C23" s="32" t="s">
        <v>46</v>
      </c>
      <c r="D23" s="33" t="s">
        <v>47</v>
      </c>
      <c r="E23" s="34">
        <v>429</v>
      </c>
      <c r="F23" s="34">
        <v>0</v>
      </c>
    </row>
    <row r="24" spans="2:6" ht="15" customHeight="1" x14ac:dyDescent="0.2">
      <c r="B24" s="31"/>
      <c r="C24" s="32" t="s">
        <v>299</v>
      </c>
      <c r="D24" s="33" t="s">
        <v>300</v>
      </c>
      <c r="E24" s="34">
        <v>158</v>
      </c>
      <c r="F24" s="34">
        <v>0</v>
      </c>
    </row>
    <row r="25" spans="2:6" ht="27.75" customHeight="1" x14ac:dyDescent="0.2">
      <c r="B25" s="31"/>
      <c r="C25" s="32" t="s">
        <v>48</v>
      </c>
      <c r="D25" s="33" t="s">
        <v>49</v>
      </c>
      <c r="E25" s="34">
        <v>221</v>
      </c>
      <c r="F25" s="34">
        <v>0</v>
      </c>
    </row>
    <row r="26" spans="2:6" ht="15" customHeight="1" x14ac:dyDescent="0.2">
      <c r="B26" s="31"/>
      <c r="C26" s="32" t="s">
        <v>36</v>
      </c>
      <c r="D26" s="33" t="s">
        <v>37</v>
      </c>
      <c r="E26" s="34">
        <v>492</v>
      </c>
      <c r="F26" s="34">
        <v>0</v>
      </c>
    </row>
    <row r="27" spans="2:6" ht="15" customHeight="1" x14ac:dyDescent="0.2">
      <c r="B27" s="31"/>
      <c r="C27" s="32" t="s">
        <v>87</v>
      </c>
      <c r="D27" s="33" t="s">
        <v>88</v>
      </c>
      <c r="E27" s="34">
        <v>620</v>
      </c>
      <c r="F27" s="34">
        <v>0</v>
      </c>
    </row>
    <row r="28" spans="2:6" ht="15" customHeight="1" x14ac:dyDescent="0.2">
      <c r="B28" s="31"/>
      <c r="C28" s="32" t="s">
        <v>50</v>
      </c>
      <c r="D28" s="33" t="s">
        <v>51</v>
      </c>
      <c r="E28" s="34">
        <v>1150</v>
      </c>
      <c r="F28" s="34">
        <v>0</v>
      </c>
    </row>
    <row r="29" spans="2:6" ht="15" customHeight="1" x14ac:dyDescent="0.2">
      <c r="B29" s="31"/>
      <c r="C29" s="32" t="s">
        <v>38</v>
      </c>
      <c r="D29" s="33" t="s">
        <v>39</v>
      </c>
      <c r="E29" s="34">
        <v>1670</v>
      </c>
      <c r="F29" s="34">
        <v>0</v>
      </c>
    </row>
    <row r="30" spans="2:6" ht="15" customHeight="1" x14ac:dyDescent="0.2">
      <c r="B30" s="31"/>
      <c r="C30" s="32" t="s">
        <v>566</v>
      </c>
      <c r="D30" s="33" t="s">
        <v>567</v>
      </c>
      <c r="E30" s="34">
        <v>80</v>
      </c>
      <c r="F30" s="34">
        <v>0</v>
      </c>
    </row>
    <row r="31" spans="2:6" ht="15" customHeight="1" x14ac:dyDescent="0.2">
      <c r="B31" s="31"/>
      <c r="C31" s="32" t="s">
        <v>269</v>
      </c>
      <c r="D31" s="33" t="s">
        <v>270</v>
      </c>
      <c r="E31" s="34">
        <v>215</v>
      </c>
      <c r="F31" s="34">
        <v>185</v>
      </c>
    </row>
    <row r="32" spans="2:6" ht="15" customHeight="1" x14ac:dyDescent="0.2">
      <c r="B32" s="31"/>
      <c r="C32" s="32" t="s">
        <v>76</v>
      </c>
      <c r="D32" s="33" t="s">
        <v>77</v>
      </c>
      <c r="E32" s="34">
        <v>130</v>
      </c>
      <c r="F32" s="34">
        <v>0</v>
      </c>
    </row>
    <row r="33" spans="2:6" ht="27.75" customHeight="1" x14ac:dyDescent="0.2">
      <c r="B33" s="31"/>
      <c r="C33" s="32" t="s">
        <v>11</v>
      </c>
      <c r="D33" s="33" t="s">
        <v>12</v>
      </c>
      <c r="E33" s="34">
        <v>700</v>
      </c>
      <c r="F33" s="34">
        <v>0</v>
      </c>
    </row>
    <row r="34" spans="2:6" ht="15" customHeight="1" x14ac:dyDescent="0.2">
      <c r="B34" s="31"/>
      <c r="C34" s="32" t="s">
        <v>382</v>
      </c>
      <c r="D34" s="33" t="s">
        <v>383</v>
      </c>
      <c r="E34" s="34">
        <v>22</v>
      </c>
      <c r="F34" s="34">
        <v>0</v>
      </c>
    </row>
    <row r="35" spans="2:6" ht="15" customHeight="1" x14ac:dyDescent="0.2">
      <c r="B35" s="31"/>
      <c r="C35" s="32" t="s">
        <v>568</v>
      </c>
      <c r="D35" s="33" t="s">
        <v>569</v>
      </c>
      <c r="E35" s="34">
        <v>16</v>
      </c>
      <c r="F35" s="34">
        <v>0</v>
      </c>
    </row>
    <row r="36" spans="2:6" ht="15" customHeight="1" x14ac:dyDescent="0.2">
      <c r="B36" s="31"/>
      <c r="C36" s="32" t="s">
        <v>570</v>
      </c>
      <c r="D36" s="33" t="s">
        <v>571</v>
      </c>
      <c r="E36" s="34">
        <v>121</v>
      </c>
      <c r="F36" s="34">
        <v>70</v>
      </c>
    </row>
    <row r="37" spans="2:6" ht="15" customHeight="1" x14ac:dyDescent="0.2">
      <c r="B37" s="31"/>
      <c r="C37" s="32" t="s">
        <v>572</v>
      </c>
      <c r="D37" s="33" t="s">
        <v>573</v>
      </c>
      <c r="E37" s="34">
        <v>15000</v>
      </c>
      <c r="F37" s="79">
        <v>0</v>
      </c>
    </row>
    <row r="38" spans="2:6" ht="15" customHeight="1" x14ac:dyDescent="0.2">
      <c r="B38" s="59" t="s">
        <v>574</v>
      </c>
      <c r="C38" s="60"/>
      <c r="D38" s="60"/>
      <c r="E38" s="37">
        <v>28511</v>
      </c>
    </row>
    <row r="39" spans="2:6" ht="15" customHeight="1" x14ac:dyDescent="0.2">
      <c r="B39" s="80" t="s">
        <v>575</v>
      </c>
      <c r="C39" s="81"/>
      <c r="D39" s="81"/>
      <c r="E39" s="82">
        <v>23443</v>
      </c>
    </row>
    <row r="40" spans="2:6" ht="15" customHeight="1" x14ac:dyDescent="0.2">
      <c r="B40" s="80" t="s">
        <v>576</v>
      </c>
      <c r="C40" s="80"/>
      <c r="D40" s="80"/>
      <c r="E40" s="82">
        <v>255</v>
      </c>
      <c r="F40" s="82"/>
    </row>
    <row r="41" spans="2:6" x14ac:dyDescent="0.2">
      <c r="B41" s="12"/>
      <c r="C41" s="12"/>
      <c r="D41" s="4"/>
      <c r="E41" s="13"/>
    </row>
    <row r="42" spans="2:6" ht="45" customHeight="1" thickBot="1" x14ac:dyDescent="0.25">
      <c r="B42" s="24" t="s">
        <v>3</v>
      </c>
      <c r="C42" s="24" t="s">
        <v>4</v>
      </c>
      <c r="D42" s="25" t="s">
        <v>5</v>
      </c>
      <c r="E42" s="26" t="s">
        <v>544</v>
      </c>
      <c r="F42" s="73" t="s">
        <v>545</v>
      </c>
    </row>
    <row r="43" spans="2:6" ht="21" customHeight="1" thickTop="1" x14ac:dyDescent="0.2">
      <c r="B43" s="27" t="s">
        <v>577</v>
      </c>
      <c r="C43" s="28"/>
      <c r="D43" s="29" t="s">
        <v>578</v>
      </c>
      <c r="E43" s="30">
        <f>SUM(E44:E83)</f>
        <v>412086</v>
      </c>
      <c r="F43" s="30">
        <f>SUM(F44:F83)</f>
        <v>8467</v>
      </c>
    </row>
    <row r="44" spans="2:6" ht="15" customHeight="1" x14ac:dyDescent="0.2">
      <c r="B44" s="31"/>
      <c r="C44" s="32" t="s">
        <v>579</v>
      </c>
      <c r="D44" s="33" t="s">
        <v>580</v>
      </c>
      <c r="E44" s="34">
        <v>241905</v>
      </c>
      <c r="F44" s="78">
        <v>0</v>
      </c>
    </row>
    <row r="45" spans="2:6" ht="15" customHeight="1" x14ac:dyDescent="0.2">
      <c r="B45" s="31"/>
      <c r="C45" s="32" t="s">
        <v>337</v>
      </c>
      <c r="D45" s="33" t="s">
        <v>338</v>
      </c>
      <c r="E45" s="34">
        <v>1300</v>
      </c>
      <c r="F45" s="34">
        <v>0</v>
      </c>
    </row>
    <row r="46" spans="2:6" ht="27.75" customHeight="1" x14ac:dyDescent="0.2">
      <c r="B46" s="31"/>
      <c r="C46" s="32" t="s">
        <v>554</v>
      </c>
      <c r="D46" s="33" t="s">
        <v>555</v>
      </c>
      <c r="E46" s="34">
        <v>62836</v>
      </c>
      <c r="F46" s="34">
        <v>0</v>
      </c>
    </row>
    <row r="47" spans="2:6" ht="15" customHeight="1" x14ac:dyDescent="0.2">
      <c r="B47" s="31"/>
      <c r="C47" s="32" t="s">
        <v>556</v>
      </c>
      <c r="D47" s="33" t="s">
        <v>557</v>
      </c>
      <c r="E47" s="34">
        <v>21772</v>
      </c>
      <c r="F47" s="34">
        <v>0</v>
      </c>
    </row>
    <row r="48" spans="2:6" ht="15" customHeight="1" x14ac:dyDescent="0.2">
      <c r="B48" s="31"/>
      <c r="C48" s="32" t="s">
        <v>558</v>
      </c>
      <c r="D48" s="33" t="s">
        <v>559</v>
      </c>
      <c r="E48" s="34">
        <v>1017</v>
      </c>
      <c r="F48" s="34">
        <v>0</v>
      </c>
    </row>
    <row r="49" spans="2:6" ht="15" customHeight="1" x14ac:dyDescent="0.2">
      <c r="B49" s="31"/>
      <c r="C49" s="32" t="s">
        <v>581</v>
      </c>
      <c r="D49" s="33" t="s">
        <v>582</v>
      </c>
      <c r="E49" s="34">
        <v>10</v>
      </c>
      <c r="F49" s="34">
        <v>0</v>
      </c>
    </row>
    <row r="50" spans="2:6" ht="15" customHeight="1" x14ac:dyDescent="0.2">
      <c r="B50" s="31"/>
      <c r="C50" s="32" t="s">
        <v>511</v>
      </c>
      <c r="D50" s="33" t="s">
        <v>512</v>
      </c>
      <c r="E50" s="34">
        <v>120</v>
      </c>
      <c r="F50" s="34">
        <v>0</v>
      </c>
    </row>
    <row r="51" spans="2:6" ht="15" customHeight="1" x14ac:dyDescent="0.2">
      <c r="B51" s="31"/>
      <c r="C51" s="32" t="s">
        <v>583</v>
      </c>
      <c r="D51" s="33" t="s">
        <v>584</v>
      </c>
      <c r="E51" s="34">
        <v>40</v>
      </c>
      <c r="F51" s="34">
        <v>0</v>
      </c>
    </row>
    <row r="52" spans="2:6" ht="15" customHeight="1" x14ac:dyDescent="0.2">
      <c r="B52" s="31"/>
      <c r="C52" s="32" t="s">
        <v>285</v>
      </c>
      <c r="D52" s="33" t="s">
        <v>286</v>
      </c>
      <c r="E52" s="34">
        <v>138</v>
      </c>
      <c r="F52" s="34">
        <v>0</v>
      </c>
    </row>
    <row r="53" spans="2:6" ht="15" customHeight="1" x14ac:dyDescent="0.2">
      <c r="B53" s="31"/>
      <c r="C53" s="32" t="s">
        <v>30</v>
      </c>
      <c r="D53" s="33" t="s">
        <v>31</v>
      </c>
      <c r="E53" s="34">
        <v>660</v>
      </c>
      <c r="F53" s="34">
        <v>0</v>
      </c>
    </row>
    <row r="54" spans="2:6" ht="15" customHeight="1" x14ac:dyDescent="0.2">
      <c r="B54" s="31"/>
      <c r="C54" s="32" t="s">
        <v>44</v>
      </c>
      <c r="D54" s="33" t="s">
        <v>45</v>
      </c>
      <c r="E54" s="34">
        <v>3040</v>
      </c>
      <c r="F54" s="34">
        <v>0</v>
      </c>
    </row>
    <row r="55" spans="2:6" ht="15" customHeight="1" x14ac:dyDescent="0.2">
      <c r="B55" s="31"/>
      <c r="C55" s="32" t="s">
        <v>32</v>
      </c>
      <c r="D55" s="33" t="s">
        <v>33</v>
      </c>
      <c r="E55" s="34">
        <v>3746</v>
      </c>
      <c r="F55" s="34">
        <v>20</v>
      </c>
    </row>
    <row r="56" spans="2:6" ht="15" customHeight="1" x14ac:dyDescent="0.2">
      <c r="B56" s="31"/>
      <c r="C56" s="32" t="s">
        <v>562</v>
      </c>
      <c r="D56" s="33" t="s">
        <v>563</v>
      </c>
      <c r="E56" s="34">
        <v>50</v>
      </c>
      <c r="F56" s="34">
        <v>0</v>
      </c>
    </row>
    <row r="57" spans="2:6" ht="15" customHeight="1" x14ac:dyDescent="0.2">
      <c r="B57" s="31"/>
      <c r="C57" s="32" t="s">
        <v>370</v>
      </c>
      <c r="D57" s="33" t="s">
        <v>371</v>
      </c>
      <c r="E57" s="34">
        <v>490</v>
      </c>
      <c r="F57" s="34">
        <v>0</v>
      </c>
    </row>
    <row r="58" spans="2:6" ht="15" customHeight="1" x14ac:dyDescent="0.2">
      <c r="B58" s="31"/>
      <c r="C58" s="32" t="s">
        <v>372</v>
      </c>
      <c r="D58" s="33" t="s">
        <v>373</v>
      </c>
      <c r="E58" s="34">
        <v>3200</v>
      </c>
      <c r="F58" s="34">
        <v>0</v>
      </c>
    </row>
    <row r="59" spans="2:6" ht="15" customHeight="1" x14ac:dyDescent="0.2">
      <c r="B59" s="31"/>
      <c r="C59" s="32" t="s">
        <v>374</v>
      </c>
      <c r="D59" s="33" t="s">
        <v>375</v>
      </c>
      <c r="E59" s="34">
        <v>3930</v>
      </c>
      <c r="F59" s="34">
        <v>0</v>
      </c>
    </row>
    <row r="60" spans="2:6" ht="15" customHeight="1" x14ac:dyDescent="0.2">
      <c r="B60" s="31"/>
      <c r="C60" s="32" t="s">
        <v>564</v>
      </c>
      <c r="D60" s="33" t="s">
        <v>565</v>
      </c>
      <c r="E60" s="34">
        <v>1600</v>
      </c>
      <c r="F60" s="34">
        <v>0</v>
      </c>
    </row>
    <row r="61" spans="2:6" ht="15" customHeight="1" x14ac:dyDescent="0.2">
      <c r="B61" s="31"/>
      <c r="C61" s="32" t="s">
        <v>585</v>
      </c>
      <c r="D61" s="33" t="s">
        <v>586</v>
      </c>
      <c r="E61" s="34">
        <v>1505</v>
      </c>
      <c r="F61" s="34">
        <v>0</v>
      </c>
    </row>
    <row r="62" spans="2:6" ht="15" customHeight="1" x14ac:dyDescent="0.2">
      <c r="B62" s="31"/>
      <c r="C62" s="32" t="s">
        <v>376</v>
      </c>
      <c r="D62" s="33" t="s">
        <v>377</v>
      </c>
      <c r="E62" s="34">
        <v>1132</v>
      </c>
      <c r="F62" s="34">
        <v>0</v>
      </c>
    </row>
    <row r="63" spans="2:6" ht="15" customHeight="1" x14ac:dyDescent="0.2">
      <c r="B63" s="31"/>
      <c r="C63" s="32" t="s">
        <v>378</v>
      </c>
      <c r="D63" s="33" t="s">
        <v>379</v>
      </c>
      <c r="E63" s="34">
        <v>60</v>
      </c>
      <c r="F63" s="34">
        <v>0</v>
      </c>
    </row>
    <row r="64" spans="2:6" ht="15" customHeight="1" x14ac:dyDescent="0.2">
      <c r="B64" s="31"/>
      <c r="C64" s="32" t="s">
        <v>34</v>
      </c>
      <c r="D64" s="33" t="s">
        <v>35</v>
      </c>
      <c r="E64" s="34">
        <v>316</v>
      </c>
      <c r="F64" s="34">
        <v>25</v>
      </c>
    </row>
    <row r="65" spans="2:6" ht="15" customHeight="1" x14ac:dyDescent="0.2">
      <c r="B65" s="31"/>
      <c r="C65" s="32" t="s">
        <v>46</v>
      </c>
      <c r="D65" s="33" t="s">
        <v>47</v>
      </c>
      <c r="E65" s="34">
        <v>2265</v>
      </c>
      <c r="F65" s="34">
        <v>0</v>
      </c>
    </row>
    <row r="66" spans="2:6" ht="15" customHeight="1" x14ac:dyDescent="0.2">
      <c r="B66" s="31"/>
      <c r="C66" s="32" t="s">
        <v>299</v>
      </c>
      <c r="D66" s="33" t="s">
        <v>300</v>
      </c>
      <c r="E66" s="34">
        <v>2506</v>
      </c>
      <c r="F66" s="34">
        <v>0</v>
      </c>
    </row>
    <row r="67" spans="2:6" ht="27.75" customHeight="1" x14ac:dyDescent="0.2">
      <c r="B67" s="31"/>
      <c r="C67" s="32" t="s">
        <v>48</v>
      </c>
      <c r="D67" s="33" t="s">
        <v>49</v>
      </c>
      <c r="E67" s="34">
        <v>15942</v>
      </c>
      <c r="F67" s="34">
        <v>0</v>
      </c>
    </row>
    <row r="68" spans="2:6" ht="15" customHeight="1" x14ac:dyDescent="0.2">
      <c r="B68" s="31"/>
      <c r="C68" s="32" t="s">
        <v>36</v>
      </c>
      <c r="D68" s="33" t="s">
        <v>37</v>
      </c>
      <c r="E68" s="34">
        <v>20190</v>
      </c>
      <c r="F68" s="34">
        <v>330</v>
      </c>
    </row>
    <row r="69" spans="2:6" ht="15" customHeight="1" x14ac:dyDescent="0.2">
      <c r="B69" s="31"/>
      <c r="C69" s="32" t="s">
        <v>87</v>
      </c>
      <c r="D69" s="33" t="s">
        <v>88</v>
      </c>
      <c r="E69" s="34">
        <v>5746</v>
      </c>
      <c r="F69" s="34">
        <v>0</v>
      </c>
    </row>
    <row r="70" spans="2:6" ht="15" customHeight="1" x14ac:dyDescent="0.2">
      <c r="B70" s="31"/>
      <c r="C70" s="32" t="s">
        <v>587</v>
      </c>
      <c r="D70" s="33" t="s">
        <v>588</v>
      </c>
      <c r="E70" s="34">
        <v>262</v>
      </c>
      <c r="F70" s="34">
        <v>0</v>
      </c>
    </row>
    <row r="71" spans="2:6" ht="15" customHeight="1" x14ac:dyDescent="0.2">
      <c r="B71" s="31"/>
      <c r="C71" s="32" t="s">
        <v>50</v>
      </c>
      <c r="D71" s="33" t="s">
        <v>51</v>
      </c>
      <c r="E71" s="34">
        <v>4855</v>
      </c>
      <c r="F71" s="34">
        <v>0</v>
      </c>
    </row>
    <row r="72" spans="2:6" ht="15" customHeight="1" x14ac:dyDescent="0.2">
      <c r="B72" s="31"/>
      <c r="C72" s="32" t="s">
        <v>38</v>
      </c>
      <c r="D72" s="33" t="s">
        <v>39</v>
      </c>
      <c r="E72" s="34">
        <v>520</v>
      </c>
      <c r="F72" s="34">
        <v>100</v>
      </c>
    </row>
    <row r="73" spans="2:6" ht="15" customHeight="1" x14ac:dyDescent="0.2">
      <c r="B73" s="31"/>
      <c r="C73" s="32" t="s">
        <v>566</v>
      </c>
      <c r="D73" s="33" t="s">
        <v>567</v>
      </c>
      <c r="E73" s="34">
        <v>300</v>
      </c>
      <c r="F73" s="34">
        <v>0</v>
      </c>
    </row>
    <row r="74" spans="2:6" ht="15" customHeight="1" x14ac:dyDescent="0.2">
      <c r="B74" s="31"/>
      <c r="C74" s="32" t="s">
        <v>269</v>
      </c>
      <c r="D74" s="33" t="s">
        <v>270</v>
      </c>
      <c r="E74" s="34">
        <v>2665</v>
      </c>
      <c r="F74" s="34">
        <v>2600</v>
      </c>
    </row>
    <row r="75" spans="2:6" ht="15" customHeight="1" x14ac:dyDescent="0.2">
      <c r="B75" s="31"/>
      <c r="C75" s="32" t="s">
        <v>589</v>
      </c>
      <c r="D75" s="33" t="s">
        <v>590</v>
      </c>
      <c r="E75" s="34">
        <v>4</v>
      </c>
      <c r="F75" s="34">
        <v>0</v>
      </c>
    </row>
    <row r="76" spans="2:6" ht="15" customHeight="1" x14ac:dyDescent="0.2">
      <c r="B76" s="31"/>
      <c r="C76" s="32" t="s">
        <v>301</v>
      </c>
      <c r="D76" s="33" t="s">
        <v>302</v>
      </c>
      <c r="E76" s="34">
        <v>200</v>
      </c>
      <c r="F76" s="34">
        <v>0</v>
      </c>
    </row>
    <row r="77" spans="2:6" ht="15" customHeight="1" x14ac:dyDescent="0.2">
      <c r="B77" s="31"/>
      <c r="C77" s="32" t="s">
        <v>76</v>
      </c>
      <c r="D77" s="33" t="s">
        <v>77</v>
      </c>
      <c r="E77" s="34">
        <v>15</v>
      </c>
      <c r="F77" s="34">
        <v>0</v>
      </c>
    </row>
    <row r="78" spans="2:6" ht="15" customHeight="1" x14ac:dyDescent="0.2">
      <c r="B78" s="31"/>
      <c r="C78" s="32" t="s">
        <v>9</v>
      </c>
      <c r="D78" s="33" t="s">
        <v>10</v>
      </c>
      <c r="E78" s="34">
        <v>13</v>
      </c>
      <c r="F78" s="34">
        <v>0</v>
      </c>
    </row>
    <row r="79" spans="2:6" ht="15" customHeight="1" x14ac:dyDescent="0.2">
      <c r="B79" s="31"/>
      <c r="C79" s="32" t="s">
        <v>55</v>
      </c>
      <c r="D79" s="33" t="s">
        <v>18</v>
      </c>
      <c r="E79" s="34">
        <v>368</v>
      </c>
      <c r="F79" s="34">
        <v>0</v>
      </c>
    </row>
    <row r="80" spans="2:6" ht="15" customHeight="1" x14ac:dyDescent="0.2">
      <c r="B80" s="31"/>
      <c r="C80" s="32" t="s">
        <v>591</v>
      </c>
      <c r="D80" s="33" t="s">
        <v>592</v>
      </c>
      <c r="E80" s="34">
        <v>50</v>
      </c>
      <c r="F80" s="34">
        <v>0</v>
      </c>
    </row>
    <row r="81" spans="2:6" ht="15" customHeight="1" x14ac:dyDescent="0.2">
      <c r="B81" s="31"/>
      <c r="C81" s="32" t="s">
        <v>382</v>
      </c>
      <c r="D81" s="33" t="s">
        <v>383</v>
      </c>
      <c r="E81" s="34">
        <v>526</v>
      </c>
      <c r="F81" s="34">
        <v>0</v>
      </c>
    </row>
    <row r="82" spans="2:6" ht="15" customHeight="1" x14ac:dyDescent="0.2">
      <c r="B82" s="31"/>
      <c r="C82" s="32" t="s">
        <v>568</v>
      </c>
      <c r="D82" s="33" t="s">
        <v>569</v>
      </c>
      <c r="E82" s="34">
        <v>1400</v>
      </c>
      <c r="F82" s="34">
        <v>0</v>
      </c>
    </row>
    <row r="83" spans="2:6" ht="15" customHeight="1" x14ac:dyDescent="0.2">
      <c r="B83" s="31"/>
      <c r="C83" s="32" t="s">
        <v>570</v>
      </c>
      <c r="D83" s="33" t="s">
        <v>571</v>
      </c>
      <c r="E83" s="34">
        <v>5392</v>
      </c>
      <c r="F83" s="34">
        <v>5392</v>
      </c>
    </row>
    <row r="84" spans="2:6" ht="27.75" customHeight="1" x14ac:dyDescent="0.2">
      <c r="B84" s="59" t="s">
        <v>593</v>
      </c>
      <c r="C84" s="59"/>
      <c r="D84" s="59"/>
      <c r="E84" s="61">
        <v>330230</v>
      </c>
      <c r="F84" s="83"/>
    </row>
    <row r="85" spans="2:6" ht="15" customHeight="1" x14ac:dyDescent="0.2">
      <c r="B85" s="80" t="s">
        <v>594</v>
      </c>
      <c r="C85" s="81"/>
      <c r="D85" s="81"/>
      <c r="E85" s="84">
        <v>71822</v>
      </c>
    </row>
    <row r="86" spans="2:6" ht="15" customHeight="1" x14ac:dyDescent="0.2">
      <c r="B86" s="80" t="s">
        <v>576</v>
      </c>
      <c r="C86" s="80"/>
      <c r="D86" s="80"/>
      <c r="E86" s="44">
        <v>8467</v>
      </c>
      <c r="F86" s="40"/>
    </row>
    <row r="87" spans="2:6" ht="27.75" customHeight="1" x14ac:dyDescent="0.2">
      <c r="B87" s="38" t="s">
        <v>595</v>
      </c>
      <c r="C87" s="39"/>
      <c r="D87" s="39"/>
      <c r="E87" s="44">
        <v>750</v>
      </c>
    </row>
    <row r="88" spans="2:6" ht="15" customHeight="1" x14ac:dyDescent="0.2">
      <c r="B88" s="38" t="s">
        <v>596</v>
      </c>
      <c r="C88" s="39"/>
      <c r="D88" s="39"/>
      <c r="E88" s="44">
        <v>747</v>
      </c>
    </row>
    <row r="89" spans="2:6" ht="15" customHeight="1" x14ac:dyDescent="0.2">
      <c r="B89" s="42" t="s">
        <v>597</v>
      </c>
      <c r="C89" s="43"/>
      <c r="D89" s="43"/>
      <c r="E89" s="40">
        <v>50</v>
      </c>
    </row>
    <row r="90" spans="2:6" ht="15" customHeight="1" x14ac:dyDescent="0.2">
      <c r="B90" s="42" t="s">
        <v>598</v>
      </c>
      <c r="C90" s="43"/>
      <c r="D90" s="43"/>
      <c r="E90" s="40">
        <v>20</v>
      </c>
    </row>
    <row r="91" spans="2:6" x14ac:dyDescent="0.2">
      <c r="B91" s="12"/>
      <c r="C91" s="12"/>
      <c r="D91" s="4"/>
      <c r="E91" s="13"/>
    </row>
  </sheetData>
  <customSheetViews>
    <customSheetView guid="{E6C6CE4A-6B47-47B3-A80C-C12DB7F6D976}" showPageBreaks="1" showGridLines="0" fitToPage="1" hiddenRows="1" topLeftCell="A2">
      <selection activeCell="E26" sqref="E26"/>
      <rowBreaks count="1" manualBreakCount="1">
        <brk id="44" max="5" man="1"/>
      </rowBreaks>
      <pageMargins left="0.78740157480314965" right="0.78740157480314965" top="0.98425196850393704" bottom="0.98425196850393704" header="0.51181102362204722" footer="0.51181102362204722"/>
      <printOptions horizontalCentered="1"/>
      <pageSetup paperSize="9" scale="95" firstPageNumber="24" fitToHeight="0" orientation="portrait" useFirstPageNumber="1" r:id="rId1"/>
      <headerFooter>
        <oddHeader>&amp;L&amp;"Tahoma,Tučné"&amp;9Usnesení č. 12/996 - Příloha č. 2&amp;"Tahoma,Obyčejné" 
Počet stran přílohy: 37&amp;R&amp;"Tahoma,Obyčejné"&amp;9Strana &amp;P</oddHeader>
      </headerFooter>
    </customSheetView>
  </customSheetViews>
  <mergeCells count="10">
    <mergeCell ref="B87:D87"/>
    <mergeCell ref="B88:D88"/>
    <mergeCell ref="B89:D89"/>
    <mergeCell ref="B90:D90"/>
    <mergeCell ref="B38:D38"/>
    <mergeCell ref="B39:D39"/>
    <mergeCell ref="B40:D40"/>
    <mergeCell ref="B84:D84"/>
    <mergeCell ref="B85:D85"/>
    <mergeCell ref="B86:D86"/>
  </mergeCells>
  <printOptions horizontalCentered="1"/>
  <pageMargins left="0.78740157480314965" right="0.78740157480314965" top="0.98425196850393704" bottom="0.98425196850393704" header="0.51181102362204722" footer="0.51181102362204722"/>
  <pageSetup paperSize="9" scale="95" firstPageNumber="24" fitToHeight="0" orientation="portrait" useFirstPageNumber="1" r:id="rId2"/>
  <headerFooter>
    <oddHeader>&amp;L&amp;"Tahoma,Tučné"&amp;9Usnesení č. 12/996 - Příloha č. 2&amp;"Tahoma,Obyčejné" 
Počet stran přílohy: 37&amp;R&amp;"Tahoma,Obyčejné"&amp;9Strana &amp;P</oddHeader>
  </headerFooter>
  <rowBreaks count="1" manualBreakCount="1">
    <brk id="44" max="5" man="1"/>
  </rowBreaks>
  <ignoredErrors>
    <ignoredError sqref="E6:E67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44"/>
  <sheetViews>
    <sheetView showGridLines="0" topLeftCell="A2" zoomScaleNormal="100" zoomScaleSheetLayoutView="100" workbookViewId="0">
      <selection activeCell="E24" sqref="E24"/>
    </sheetView>
  </sheetViews>
  <sheetFormatPr defaultRowHeight="12.75" x14ac:dyDescent="0.2"/>
  <cols>
    <col min="1" max="1" width="0.140625" style="1" customWidth="1"/>
    <col min="2" max="3" width="8.7109375" style="1" customWidth="1"/>
    <col min="4" max="4" width="48.7109375" style="1" customWidth="1"/>
    <col min="5" max="5" width="16.7109375" style="1" customWidth="1"/>
    <col min="6" max="16384" width="9.140625" style="1"/>
  </cols>
  <sheetData>
    <row r="1" spans="2:5" hidden="1" x14ac:dyDescent="0.2"/>
    <row r="2" spans="2:5" ht="16.5" customHeight="1" x14ac:dyDescent="0.2">
      <c r="B2" s="12"/>
      <c r="C2" s="12"/>
      <c r="D2" s="4"/>
      <c r="E2" s="13"/>
    </row>
    <row r="3" spans="2:5" x14ac:dyDescent="0.2">
      <c r="B3" s="12"/>
      <c r="C3" s="12"/>
      <c r="D3" s="4"/>
      <c r="E3" s="13"/>
    </row>
    <row r="4" spans="2:5" ht="30" customHeight="1" thickBot="1" x14ac:dyDescent="0.25">
      <c r="B4" s="24" t="s">
        <v>3</v>
      </c>
      <c r="C4" s="24" t="s">
        <v>4</v>
      </c>
      <c r="D4" s="25" t="s">
        <v>5</v>
      </c>
      <c r="E4" s="26" t="s">
        <v>6</v>
      </c>
    </row>
    <row r="5" spans="2:5" ht="21" customHeight="1" thickTop="1" x14ac:dyDescent="0.2">
      <c r="B5" s="27" t="s">
        <v>599</v>
      </c>
      <c r="C5" s="28"/>
      <c r="D5" s="29" t="s">
        <v>600</v>
      </c>
      <c r="E5" s="30">
        <f>SUM(E6:E6)</f>
        <v>4500</v>
      </c>
    </row>
    <row r="6" spans="2:5" ht="15" customHeight="1" x14ac:dyDescent="0.2">
      <c r="B6" s="31"/>
      <c r="C6" s="32" t="s">
        <v>601</v>
      </c>
      <c r="D6" s="33" t="s">
        <v>602</v>
      </c>
      <c r="E6" s="34">
        <v>4500</v>
      </c>
    </row>
    <row r="7" spans="2:5" ht="27.75" customHeight="1" x14ac:dyDescent="0.2">
      <c r="B7" s="35" t="s">
        <v>603</v>
      </c>
      <c r="C7" s="36"/>
      <c r="D7" s="36"/>
      <c r="E7" s="37">
        <v>4500</v>
      </c>
    </row>
    <row r="8" spans="2:5" x14ac:dyDescent="0.2">
      <c r="B8" s="12"/>
      <c r="C8" s="12"/>
      <c r="D8" s="4"/>
      <c r="E8" s="13"/>
    </row>
    <row r="9" spans="2:5" ht="30" customHeight="1" thickBot="1" x14ac:dyDescent="0.25">
      <c r="B9" s="24" t="s">
        <v>3</v>
      </c>
      <c r="C9" s="24" t="s">
        <v>4</v>
      </c>
      <c r="D9" s="25" t="s">
        <v>5</v>
      </c>
      <c r="E9" s="26" t="s">
        <v>6</v>
      </c>
    </row>
    <row r="10" spans="2:5" ht="21" customHeight="1" thickTop="1" x14ac:dyDescent="0.2">
      <c r="B10" s="27" t="s">
        <v>604</v>
      </c>
      <c r="C10" s="28"/>
      <c r="D10" s="29" t="s">
        <v>605</v>
      </c>
      <c r="E10" s="30">
        <f>SUM(E11:E16)</f>
        <v>2000</v>
      </c>
    </row>
    <row r="11" spans="2:5" ht="15" customHeight="1" x14ac:dyDescent="0.2">
      <c r="B11" s="31"/>
      <c r="C11" s="32" t="s">
        <v>44</v>
      </c>
      <c r="D11" s="33" t="s">
        <v>45</v>
      </c>
      <c r="E11" s="34">
        <v>35</v>
      </c>
    </row>
    <row r="12" spans="2:5" ht="15" customHeight="1" x14ac:dyDescent="0.2">
      <c r="B12" s="31"/>
      <c r="C12" s="32" t="s">
        <v>32</v>
      </c>
      <c r="D12" s="33" t="s">
        <v>33</v>
      </c>
      <c r="E12" s="34">
        <v>15</v>
      </c>
    </row>
    <row r="13" spans="2:5" ht="15" customHeight="1" x14ac:dyDescent="0.2">
      <c r="B13" s="31"/>
      <c r="C13" s="32" t="s">
        <v>34</v>
      </c>
      <c r="D13" s="33" t="s">
        <v>35</v>
      </c>
      <c r="E13" s="34">
        <v>110</v>
      </c>
    </row>
    <row r="14" spans="2:5" ht="15" customHeight="1" x14ac:dyDescent="0.2">
      <c r="B14" s="31"/>
      <c r="C14" s="32" t="s">
        <v>46</v>
      </c>
      <c r="D14" s="33" t="s">
        <v>47</v>
      </c>
      <c r="E14" s="34">
        <v>1460</v>
      </c>
    </row>
    <row r="15" spans="2:5" ht="15" customHeight="1" x14ac:dyDescent="0.2">
      <c r="B15" s="31"/>
      <c r="C15" s="32" t="s">
        <v>36</v>
      </c>
      <c r="D15" s="33" t="s">
        <v>37</v>
      </c>
      <c r="E15" s="34">
        <v>80</v>
      </c>
    </row>
    <row r="16" spans="2:5" ht="15" customHeight="1" x14ac:dyDescent="0.2">
      <c r="B16" s="31"/>
      <c r="C16" s="32" t="s">
        <v>38</v>
      </c>
      <c r="D16" s="33" t="s">
        <v>39</v>
      </c>
      <c r="E16" s="34">
        <v>300</v>
      </c>
    </row>
    <row r="17" spans="2:5" ht="15" customHeight="1" x14ac:dyDescent="0.2">
      <c r="B17" s="35" t="s">
        <v>606</v>
      </c>
      <c r="C17" s="36"/>
      <c r="D17" s="36"/>
      <c r="E17" s="37">
        <v>2000</v>
      </c>
    </row>
    <row r="18" spans="2:5" x14ac:dyDescent="0.2">
      <c r="B18" s="12"/>
      <c r="C18" s="12"/>
      <c r="D18" s="4"/>
      <c r="E18" s="13"/>
    </row>
    <row r="19" spans="2:5" ht="30" customHeight="1" thickBot="1" x14ac:dyDescent="0.25">
      <c r="B19" s="24" t="s">
        <v>3</v>
      </c>
      <c r="C19" s="24" t="s">
        <v>4</v>
      </c>
      <c r="D19" s="25" t="s">
        <v>5</v>
      </c>
      <c r="E19" s="26" t="s">
        <v>6</v>
      </c>
    </row>
    <row r="20" spans="2:5" ht="21" customHeight="1" thickTop="1" x14ac:dyDescent="0.2">
      <c r="B20" s="27" t="s">
        <v>607</v>
      </c>
      <c r="C20" s="28"/>
      <c r="D20" s="29" t="s">
        <v>608</v>
      </c>
      <c r="E20" s="30">
        <f>SUM(E21:E23)</f>
        <v>55400</v>
      </c>
    </row>
    <row r="21" spans="2:5" ht="15" customHeight="1" x14ac:dyDescent="0.2">
      <c r="B21" s="31"/>
      <c r="C21" s="32" t="s">
        <v>368</v>
      </c>
      <c r="D21" s="33" t="s">
        <v>369</v>
      </c>
      <c r="E21" s="34">
        <v>49000</v>
      </c>
    </row>
    <row r="22" spans="2:5" ht="27.75" customHeight="1" x14ac:dyDescent="0.2">
      <c r="B22" s="31"/>
      <c r="C22" s="32" t="s">
        <v>609</v>
      </c>
      <c r="D22" s="33" t="s">
        <v>610</v>
      </c>
      <c r="E22" s="34">
        <v>6000</v>
      </c>
    </row>
    <row r="23" spans="2:5" ht="15" customHeight="1" x14ac:dyDescent="0.2">
      <c r="B23" s="31"/>
      <c r="C23" s="32" t="s">
        <v>378</v>
      </c>
      <c r="D23" s="33" t="s">
        <v>379</v>
      </c>
      <c r="E23" s="34">
        <v>400</v>
      </c>
    </row>
    <row r="24" spans="2:5" ht="15" customHeight="1" x14ac:dyDescent="0.2">
      <c r="B24" s="35" t="s">
        <v>611</v>
      </c>
      <c r="C24" s="36"/>
      <c r="D24" s="36"/>
      <c r="E24" s="37">
        <v>400</v>
      </c>
    </row>
    <row r="25" spans="2:5" ht="15" customHeight="1" x14ac:dyDescent="0.2">
      <c r="B25" s="42" t="s">
        <v>612</v>
      </c>
      <c r="C25" s="43"/>
      <c r="D25" s="43"/>
      <c r="E25" s="40">
        <v>55000</v>
      </c>
    </row>
    <row r="26" spans="2:5" x14ac:dyDescent="0.2">
      <c r="B26" s="12"/>
      <c r="C26" s="12"/>
      <c r="D26" s="4"/>
      <c r="E26" s="13"/>
    </row>
    <row r="27" spans="2:5" ht="30" customHeight="1" thickBot="1" x14ac:dyDescent="0.25">
      <c r="B27" s="24" t="s">
        <v>3</v>
      </c>
      <c r="C27" s="24" t="s">
        <v>4</v>
      </c>
      <c r="D27" s="25" t="s">
        <v>5</v>
      </c>
      <c r="E27" s="26" t="s">
        <v>6</v>
      </c>
    </row>
    <row r="28" spans="2:5" ht="21" customHeight="1" thickTop="1" x14ac:dyDescent="0.2">
      <c r="B28" s="27" t="s">
        <v>613</v>
      </c>
      <c r="C28" s="28"/>
      <c r="D28" s="29" t="s">
        <v>614</v>
      </c>
      <c r="E28" s="30">
        <f>SUM(E29:E29)</f>
        <v>34500</v>
      </c>
    </row>
    <row r="29" spans="2:5" ht="15" customHeight="1" x14ac:dyDescent="0.2">
      <c r="B29" s="31"/>
      <c r="C29" s="32" t="s">
        <v>378</v>
      </c>
      <c r="D29" s="33" t="s">
        <v>379</v>
      </c>
      <c r="E29" s="34">
        <v>34500</v>
      </c>
    </row>
    <row r="30" spans="2:5" ht="15" customHeight="1" x14ac:dyDescent="0.2">
      <c r="B30" s="35" t="s">
        <v>615</v>
      </c>
      <c r="C30" s="36"/>
      <c r="D30" s="36"/>
      <c r="E30" s="37">
        <v>34500</v>
      </c>
    </row>
    <row r="31" spans="2:5" x14ac:dyDescent="0.2">
      <c r="B31" s="12"/>
      <c r="C31" s="12"/>
      <c r="D31" s="4"/>
      <c r="E31" s="13"/>
    </row>
    <row r="32" spans="2:5" ht="30" customHeight="1" thickBot="1" x14ac:dyDescent="0.25">
      <c r="B32" s="24" t="s">
        <v>3</v>
      </c>
      <c r="C32" s="24" t="s">
        <v>4</v>
      </c>
      <c r="D32" s="25" t="s">
        <v>5</v>
      </c>
      <c r="E32" s="26" t="s">
        <v>6</v>
      </c>
    </row>
    <row r="33" spans="2:5" ht="21" customHeight="1" thickTop="1" x14ac:dyDescent="0.2">
      <c r="B33" s="27" t="s">
        <v>616</v>
      </c>
      <c r="C33" s="28"/>
      <c r="D33" s="29" t="s">
        <v>617</v>
      </c>
      <c r="E33" s="30">
        <f>SUM(E34:E34)</f>
        <v>34000</v>
      </c>
    </row>
    <row r="34" spans="2:5" ht="15" customHeight="1" x14ac:dyDescent="0.2">
      <c r="B34" s="31"/>
      <c r="C34" s="32" t="s">
        <v>382</v>
      </c>
      <c r="D34" s="33" t="s">
        <v>383</v>
      </c>
      <c r="E34" s="34">
        <v>34000</v>
      </c>
    </row>
    <row r="35" spans="2:5" ht="15" customHeight="1" x14ac:dyDescent="0.2">
      <c r="B35" s="35" t="s">
        <v>392</v>
      </c>
      <c r="C35" s="36"/>
      <c r="D35" s="36"/>
      <c r="E35" s="37">
        <v>34000</v>
      </c>
    </row>
    <row r="36" spans="2:5" x14ac:dyDescent="0.2">
      <c r="B36" s="12"/>
      <c r="C36" s="12"/>
      <c r="D36" s="4"/>
      <c r="E36" s="13"/>
    </row>
    <row r="37" spans="2:5" ht="30" customHeight="1" thickBot="1" x14ac:dyDescent="0.25">
      <c r="B37" s="24" t="s">
        <v>3</v>
      </c>
      <c r="C37" s="24" t="s">
        <v>4</v>
      </c>
      <c r="D37" s="25" t="s">
        <v>5</v>
      </c>
      <c r="E37" s="26" t="s">
        <v>6</v>
      </c>
    </row>
    <row r="38" spans="2:5" ht="21" customHeight="1" thickTop="1" x14ac:dyDescent="0.2">
      <c r="B38" s="27" t="s">
        <v>618</v>
      </c>
      <c r="C38" s="28"/>
      <c r="D38" s="29" t="s">
        <v>619</v>
      </c>
      <c r="E38" s="30">
        <f>SUM(E39:E39)</f>
        <v>80000</v>
      </c>
    </row>
    <row r="39" spans="2:5" ht="15" customHeight="1" x14ac:dyDescent="0.2">
      <c r="B39" s="31"/>
      <c r="C39" s="32" t="s">
        <v>572</v>
      </c>
      <c r="D39" s="33" t="s">
        <v>573</v>
      </c>
      <c r="E39" s="34">
        <v>80000</v>
      </c>
    </row>
    <row r="40" spans="2:5" ht="15" customHeight="1" x14ac:dyDescent="0.2">
      <c r="B40" s="59" t="s">
        <v>620</v>
      </c>
      <c r="C40" s="60"/>
      <c r="D40" s="60"/>
      <c r="E40" s="37">
        <v>50000</v>
      </c>
    </row>
    <row r="41" spans="2:5" ht="41.25" customHeight="1" x14ac:dyDescent="0.2">
      <c r="B41" s="42" t="s">
        <v>621</v>
      </c>
      <c r="C41" s="43"/>
      <c r="D41" s="43"/>
      <c r="E41" s="40">
        <v>30000</v>
      </c>
    </row>
    <row r="42" spans="2:5" ht="13.5" thickBot="1" x14ac:dyDescent="0.25">
      <c r="B42" s="12"/>
      <c r="C42" s="12"/>
      <c r="D42" s="4"/>
      <c r="E42" s="13"/>
    </row>
    <row r="43" spans="2:5" ht="15" customHeight="1" thickBot="1" x14ac:dyDescent="0.25">
      <c r="B43" s="85" t="s">
        <v>622</v>
      </c>
      <c r="C43" s="86"/>
      <c r="D43" s="87"/>
      <c r="E43" s="88">
        <f>'Výdaje - běžné 1'!E872+'Výdaje - běžné 2'!E6+'Výdaje - běžné 2'!E43+'Výdaje - běžné 3'!E5+'Výdaje - běžné 3'!E10+'Výdaje - běžné 3'!E20+'Výdaje - běžné 3'!E28+'Výdaje - běžné 3'!E33+'Výdaje - běžné 3'!E38</f>
        <v>5225653</v>
      </c>
    </row>
    <row r="44" spans="2:5" x14ac:dyDescent="0.2">
      <c r="B44" s="12"/>
      <c r="C44" s="12"/>
      <c r="D44" s="4"/>
      <c r="E44" s="13"/>
    </row>
  </sheetData>
  <customSheetViews>
    <customSheetView guid="{E6C6CE4A-6B47-47B3-A80C-C12DB7F6D976}" showPageBreaks="1" showGridLines="0" hiddenRows="1" topLeftCell="A2">
      <selection activeCell="E24" sqref="E24"/>
      <rowBreaks count="1" manualBreakCount="1">
        <brk id="36" max="16383" man="1"/>
      </rowBreaks>
      <pageMargins left="0.78740157480314965" right="0.78740157480314965" top="0.98425196850393704" bottom="0.98425196850393704" header="0.51181102362204722" footer="0.51181102362204722"/>
      <printOptions horizontalCentered="1"/>
      <pageSetup paperSize="9" firstPageNumber="26" orientation="portrait" useFirstPageNumber="1" r:id="rId1"/>
      <headerFooter>
        <oddHeader>&amp;L&amp;"Tahoma,Tučné"&amp;9Usnesení č. 12/996 - Příloha č. 2 &amp;"Tahoma,Obyčejné"
Počet stran přílohy: 37&amp;R&amp;"Tahoma,Obyčejné"&amp;9Strana &amp;P</oddHeader>
      </headerFooter>
    </customSheetView>
  </customSheetViews>
  <mergeCells count="8">
    <mergeCell ref="B40:D40"/>
    <mergeCell ref="B41:D41"/>
    <mergeCell ref="B7:D7"/>
    <mergeCell ref="B17:D17"/>
    <mergeCell ref="B24:D24"/>
    <mergeCell ref="B25:D25"/>
    <mergeCell ref="B30:D30"/>
    <mergeCell ref="B35:D35"/>
  </mergeCells>
  <printOptions horizontalCentered="1"/>
  <pageMargins left="0.78740157480314965" right="0.78740157480314965" top="0.98425196850393704" bottom="0.98425196850393704" header="0.51181102362204722" footer="0.51181102362204722"/>
  <pageSetup paperSize="9" firstPageNumber="26" orientation="portrait" useFirstPageNumber="1" r:id="rId2"/>
  <headerFooter>
    <oddHeader>&amp;L&amp;"Tahoma,Tučné"&amp;9Usnesení č. 12/996 - Příloha č. 2 &amp;"Tahoma,Obyčejné"
Počet stran přílohy: 37&amp;R&amp;"Tahoma,Obyčejné"&amp;9Strana &amp;P</oddHeader>
  </headerFooter>
  <rowBreaks count="1" manualBreakCount="1">
    <brk id="36" max="16383" man="1"/>
  </rowBreaks>
  <ignoredErrors>
    <ignoredError sqref="E10:E46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365"/>
  <sheetViews>
    <sheetView showGridLines="0" topLeftCell="A2" zoomScaleNormal="100" zoomScaleSheetLayoutView="100" workbookViewId="0">
      <selection activeCell="E7" sqref="E7"/>
    </sheetView>
  </sheetViews>
  <sheetFormatPr defaultRowHeight="12.75" x14ac:dyDescent="0.2"/>
  <cols>
    <col min="1" max="1" width="0.140625" style="1" customWidth="1"/>
    <col min="2" max="3" width="8.7109375" style="1" customWidth="1"/>
    <col min="4" max="4" width="48.7109375" style="1" customWidth="1"/>
    <col min="5" max="5" width="16.7109375" style="1" customWidth="1"/>
    <col min="6" max="16384" width="9.140625" style="1"/>
  </cols>
  <sheetData>
    <row r="1" spans="2:5" hidden="1" x14ac:dyDescent="0.2"/>
    <row r="2" spans="2:5" ht="16.5" x14ac:dyDescent="0.25">
      <c r="B2" s="2" t="s">
        <v>623</v>
      </c>
      <c r="C2" s="3"/>
      <c r="D2" s="4"/>
      <c r="E2" s="89"/>
    </row>
    <row r="3" spans="2:5" ht="18" customHeight="1" x14ac:dyDescent="0.2">
      <c r="B3" s="6" t="s">
        <v>623</v>
      </c>
      <c r="C3" s="7"/>
      <c r="D3" s="8"/>
      <c r="E3" s="5"/>
    </row>
    <row r="4" spans="2:5" s="23" customFormat="1" x14ac:dyDescent="0.2">
      <c r="B4" s="63"/>
      <c r="C4" s="63"/>
      <c r="D4" s="63"/>
      <c r="E4" s="64"/>
    </row>
    <row r="5" spans="2:5" s="23" customFormat="1" x14ac:dyDescent="0.2">
      <c r="B5" s="63"/>
      <c r="C5" s="63"/>
      <c r="D5" s="63"/>
      <c r="E5" s="64"/>
    </row>
    <row r="6" spans="2:5" s="23" customFormat="1" x14ac:dyDescent="0.2">
      <c r="B6" s="63"/>
      <c r="C6" s="63"/>
      <c r="D6" s="63"/>
      <c r="E6" s="64"/>
    </row>
    <row r="7" spans="2:5" s="23" customFormat="1" ht="15" customHeight="1" x14ac:dyDescent="0.2">
      <c r="B7" s="20" t="s">
        <v>22</v>
      </c>
      <c r="C7" s="21"/>
      <c r="D7" s="21"/>
      <c r="E7" s="22"/>
    </row>
    <row r="8" spans="2:5" s="23" customFormat="1" ht="15" customHeight="1" x14ac:dyDescent="0.2">
      <c r="B8" s="20"/>
      <c r="C8" s="21"/>
      <c r="D8" s="21"/>
      <c r="E8" s="22"/>
    </row>
    <row r="9" spans="2:5" s="23" customFormat="1" x14ac:dyDescent="0.2">
      <c r="B9" s="63"/>
      <c r="C9" s="63"/>
      <c r="D9" s="63"/>
      <c r="E9" s="64"/>
    </row>
    <row r="10" spans="2:5" ht="30" customHeight="1" thickBot="1" x14ac:dyDescent="0.25">
      <c r="B10" s="24" t="s">
        <v>3</v>
      </c>
      <c r="C10" s="24" t="s">
        <v>4</v>
      </c>
      <c r="D10" s="25" t="s">
        <v>5</v>
      </c>
      <c r="E10" s="26" t="s">
        <v>6</v>
      </c>
    </row>
    <row r="11" spans="2:5" ht="21" customHeight="1" thickTop="1" x14ac:dyDescent="0.2">
      <c r="B11" s="27" t="s">
        <v>42</v>
      </c>
      <c r="C11" s="28"/>
      <c r="D11" s="29" t="s">
        <v>43</v>
      </c>
      <c r="E11" s="30">
        <f>SUM(E12:E14)</f>
        <v>2501</v>
      </c>
    </row>
    <row r="12" spans="2:5" ht="15" customHeight="1" x14ac:dyDescent="0.2">
      <c r="B12" s="31"/>
      <c r="C12" s="32" t="s">
        <v>624</v>
      </c>
      <c r="D12" s="33" t="s">
        <v>588</v>
      </c>
      <c r="E12" s="34">
        <v>521</v>
      </c>
    </row>
    <row r="13" spans="2:5" ht="15" customHeight="1" x14ac:dyDescent="0.2">
      <c r="B13" s="31"/>
      <c r="C13" s="32" t="s">
        <v>625</v>
      </c>
      <c r="D13" s="33" t="s">
        <v>626</v>
      </c>
      <c r="E13" s="34">
        <v>501</v>
      </c>
    </row>
    <row r="14" spans="2:5" ht="15" customHeight="1" x14ac:dyDescent="0.2">
      <c r="B14" s="31"/>
      <c r="C14" s="32" t="s">
        <v>627</v>
      </c>
      <c r="D14" s="33" t="s">
        <v>628</v>
      </c>
      <c r="E14" s="34">
        <v>1479</v>
      </c>
    </row>
    <row r="15" spans="2:5" ht="15" customHeight="1" x14ac:dyDescent="0.2">
      <c r="B15" s="35" t="s">
        <v>629</v>
      </c>
      <c r="C15" s="36"/>
      <c r="D15" s="36"/>
      <c r="E15" s="37">
        <v>2000</v>
      </c>
    </row>
    <row r="16" spans="2:5" ht="15" customHeight="1" x14ac:dyDescent="0.2">
      <c r="B16" s="42" t="s">
        <v>73</v>
      </c>
      <c r="C16" s="43"/>
      <c r="D16" s="43"/>
      <c r="E16" s="40">
        <v>501</v>
      </c>
    </row>
    <row r="17" spans="2:5" x14ac:dyDescent="0.2">
      <c r="B17" s="12"/>
      <c r="C17" s="12"/>
      <c r="D17" s="4"/>
      <c r="E17" s="13"/>
    </row>
    <row r="18" spans="2:5" ht="30" customHeight="1" thickBot="1" x14ac:dyDescent="0.25">
      <c r="B18" s="24" t="s">
        <v>3</v>
      </c>
      <c r="C18" s="24" t="s">
        <v>4</v>
      </c>
      <c r="D18" s="25" t="s">
        <v>5</v>
      </c>
      <c r="E18" s="26" t="s">
        <v>6</v>
      </c>
    </row>
    <row r="19" spans="2:5" ht="21" customHeight="1" thickTop="1" x14ac:dyDescent="0.2">
      <c r="B19" s="27" t="s">
        <v>85</v>
      </c>
      <c r="C19" s="28"/>
      <c r="D19" s="29" t="s">
        <v>86</v>
      </c>
      <c r="E19" s="30">
        <f>SUM(E20:E21)</f>
        <v>1340687</v>
      </c>
    </row>
    <row r="20" spans="2:5" ht="15" customHeight="1" x14ac:dyDescent="0.2">
      <c r="B20" s="31"/>
      <c r="C20" s="32" t="s">
        <v>630</v>
      </c>
      <c r="D20" s="33" t="s">
        <v>631</v>
      </c>
      <c r="E20" s="34">
        <v>1260687</v>
      </c>
    </row>
    <row r="21" spans="2:5" ht="15" customHeight="1" x14ac:dyDescent="0.2">
      <c r="B21" s="31"/>
      <c r="C21" s="32" t="s">
        <v>632</v>
      </c>
      <c r="D21" s="33" t="s">
        <v>633</v>
      </c>
      <c r="E21" s="34">
        <v>80000</v>
      </c>
    </row>
    <row r="22" spans="2:5" ht="15" customHeight="1" x14ac:dyDescent="0.2">
      <c r="B22" s="35" t="s">
        <v>91</v>
      </c>
      <c r="C22" s="36"/>
      <c r="D22" s="36"/>
      <c r="E22" s="37">
        <v>29777</v>
      </c>
    </row>
    <row r="23" spans="2:5" ht="15" customHeight="1" x14ac:dyDescent="0.2">
      <c r="B23" s="42" t="s">
        <v>92</v>
      </c>
      <c r="C23" s="43"/>
      <c r="D23" s="43"/>
      <c r="E23" s="40">
        <v>30819</v>
      </c>
    </row>
    <row r="24" spans="2:5" ht="15" customHeight="1" x14ac:dyDescent="0.2">
      <c r="B24" s="42" t="s">
        <v>634</v>
      </c>
      <c r="C24" s="43"/>
      <c r="D24" s="43"/>
      <c r="E24" s="40">
        <v>59803</v>
      </c>
    </row>
    <row r="25" spans="2:5" ht="15" customHeight="1" x14ac:dyDescent="0.2">
      <c r="B25" s="42" t="s">
        <v>93</v>
      </c>
      <c r="C25" s="43"/>
      <c r="D25" s="43"/>
      <c r="E25" s="40">
        <v>61193</v>
      </c>
    </row>
    <row r="26" spans="2:5" ht="15" customHeight="1" x14ac:dyDescent="0.2">
      <c r="B26" s="42" t="s">
        <v>94</v>
      </c>
      <c r="C26" s="43"/>
      <c r="D26" s="43"/>
      <c r="E26" s="40">
        <v>57300</v>
      </c>
    </row>
    <row r="27" spans="2:5" ht="15" customHeight="1" x14ac:dyDescent="0.2">
      <c r="B27" s="42" t="s">
        <v>95</v>
      </c>
      <c r="C27" s="43"/>
      <c r="D27" s="43"/>
      <c r="E27" s="40">
        <v>38595</v>
      </c>
    </row>
    <row r="28" spans="2:5" ht="15" customHeight="1" x14ac:dyDescent="0.2">
      <c r="B28" s="42" t="s">
        <v>96</v>
      </c>
      <c r="C28" s="43"/>
      <c r="D28" s="43"/>
      <c r="E28" s="40">
        <v>400000</v>
      </c>
    </row>
    <row r="29" spans="2:5" ht="15" customHeight="1" x14ac:dyDescent="0.2">
      <c r="B29" s="42" t="s">
        <v>97</v>
      </c>
      <c r="C29" s="43"/>
      <c r="D29" s="43"/>
      <c r="E29" s="40">
        <v>68000</v>
      </c>
    </row>
    <row r="30" spans="2:5" ht="15" customHeight="1" x14ac:dyDescent="0.2">
      <c r="B30" s="42" t="s">
        <v>98</v>
      </c>
      <c r="C30" s="43"/>
      <c r="D30" s="43"/>
      <c r="E30" s="40">
        <v>66800</v>
      </c>
    </row>
    <row r="31" spans="2:5" ht="15" customHeight="1" x14ac:dyDescent="0.2">
      <c r="B31" s="42" t="s">
        <v>99</v>
      </c>
      <c r="C31" s="43"/>
      <c r="D31" s="43"/>
      <c r="E31" s="40">
        <v>125000</v>
      </c>
    </row>
    <row r="32" spans="2:5" ht="15" customHeight="1" x14ac:dyDescent="0.2">
      <c r="B32" s="42" t="s">
        <v>100</v>
      </c>
      <c r="C32" s="43"/>
      <c r="D32" s="43"/>
      <c r="E32" s="40">
        <v>79000</v>
      </c>
    </row>
    <row r="33" spans="2:5" ht="15" customHeight="1" x14ac:dyDescent="0.2">
      <c r="B33" s="42" t="s">
        <v>101</v>
      </c>
      <c r="C33" s="43"/>
      <c r="D33" s="43"/>
      <c r="E33" s="40">
        <v>186600</v>
      </c>
    </row>
    <row r="34" spans="2:5" ht="15" customHeight="1" x14ac:dyDescent="0.2">
      <c r="B34" s="42" t="s">
        <v>102</v>
      </c>
      <c r="C34" s="43"/>
      <c r="D34" s="43"/>
      <c r="E34" s="40">
        <v>57800</v>
      </c>
    </row>
    <row r="35" spans="2:5" ht="27.75" customHeight="1" x14ac:dyDescent="0.2">
      <c r="B35" s="42" t="s">
        <v>635</v>
      </c>
      <c r="C35" s="43"/>
      <c r="D35" s="43"/>
      <c r="E35" s="40">
        <v>80000</v>
      </c>
    </row>
    <row r="36" spans="2:5" x14ac:dyDescent="0.2">
      <c r="B36" s="12"/>
      <c r="C36" s="12"/>
      <c r="D36" s="4"/>
      <c r="E36" s="13"/>
    </row>
    <row r="37" spans="2:5" ht="30" customHeight="1" thickBot="1" x14ac:dyDescent="0.25">
      <c r="B37" s="24" t="s">
        <v>3</v>
      </c>
      <c r="C37" s="24" t="s">
        <v>4</v>
      </c>
      <c r="D37" s="25" t="s">
        <v>5</v>
      </c>
      <c r="E37" s="26" t="s">
        <v>6</v>
      </c>
    </row>
    <row r="38" spans="2:5" ht="21" customHeight="1" thickTop="1" x14ac:dyDescent="0.2">
      <c r="B38" s="27" t="s">
        <v>636</v>
      </c>
      <c r="C38" s="28"/>
      <c r="D38" s="29" t="s">
        <v>637</v>
      </c>
      <c r="E38" s="30">
        <f>SUM(E39:E39)</f>
        <v>4500</v>
      </c>
    </row>
    <row r="39" spans="2:5" ht="15" customHeight="1" x14ac:dyDescent="0.2">
      <c r="B39" s="31"/>
      <c r="C39" s="32" t="s">
        <v>638</v>
      </c>
      <c r="D39" s="33" t="s">
        <v>639</v>
      </c>
      <c r="E39" s="34">
        <v>4500</v>
      </c>
    </row>
    <row r="40" spans="2:5" ht="15" customHeight="1" x14ac:dyDescent="0.2">
      <c r="B40" s="35" t="s">
        <v>640</v>
      </c>
      <c r="C40" s="36"/>
      <c r="D40" s="36"/>
      <c r="E40" s="37">
        <v>4500</v>
      </c>
    </row>
    <row r="41" spans="2:5" x14ac:dyDescent="0.2">
      <c r="B41" s="12"/>
      <c r="C41" s="12"/>
      <c r="D41" s="4"/>
      <c r="E41" s="13"/>
    </row>
    <row r="42" spans="2:5" ht="30" customHeight="1" thickBot="1" x14ac:dyDescent="0.25">
      <c r="B42" s="24" t="s">
        <v>3</v>
      </c>
      <c r="C42" s="24" t="s">
        <v>4</v>
      </c>
      <c r="D42" s="25" t="s">
        <v>5</v>
      </c>
      <c r="E42" s="26" t="s">
        <v>6</v>
      </c>
    </row>
    <row r="43" spans="2:5" ht="21" customHeight="1" thickTop="1" x14ac:dyDescent="0.2">
      <c r="B43" s="27" t="s">
        <v>124</v>
      </c>
      <c r="C43" s="28"/>
      <c r="D43" s="29" t="s">
        <v>125</v>
      </c>
      <c r="E43" s="30">
        <f>SUM(E44:E48)</f>
        <v>439248</v>
      </c>
    </row>
    <row r="44" spans="2:5" ht="15" customHeight="1" x14ac:dyDescent="0.2">
      <c r="B44" s="31"/>
      <c r="C44" s="32" t="s">
        <v>630</v>
      </c>
      <c r="D44" s="33" t="s">
        <v>631</v>
      </c>
      <c r="E44" s="34">
        <v>390740</v>
      </c>
    </row>
    <row r="45" spans="2:5" ht="15" customHeight="1" x14ac:dyDescent="0.2">
      <c r="B45" s="31"/>
      <c r="C45" s="32" t="s">
        <v>641</v>
      </c>
      <c r="D45" s="33" t="s">
        <v>642</v>
      </c>
      <c r="E45" s="34">
        <v>27000</v>
      </c>
    </row>
    <row r="46" spans="2:5" ht="15" customHeight="1" x14ac:dyDescent="0.2">
      <c r="B46" s="31"/>
      <c r="C46" s="32" t="s">
        <v>643</v>
      </c>
      <c r="D46" s="33" t="s">
        <v>644</v>
      </c>
      <c r="E46" s="34">
        <v>250</v>
      </c>
    </row>
    <row r="47" spans="2:5" ht="15" customHeight="1" x14ac:dyDescent="0.2">
      <c r="B47" s="31"/>
      <c r="C47" s="32" t="s">
        <v>645</v>
      </c>
      <c r="D47" s="33" t="s">
        <v>646</v>
      </c>
      <c r="E47" s="34">
        <v>17258</v>
      </c>
    </row>
    <row r="48" spans="2:5" ht="27.75" customHeight="1" x14ac:dyDescent="0.2">
      <c r="B48" s="31"/>
      <c r="C48" s="32" t="s">
        <v>647</v>
      </c>
      <c r="D48" s="33" t="s">
        <v>648</v>
      </c>
      <c r="E48" s="34">
        <v>4000</v>
      </c>
    </row>
    <row r="49" spans="2:5" ht="15" customHeight="1" x14ac:dyDescent="0.2">
      <c r="B49" s="35" t="s">
        <v>649</v>
      </c>
      <c r="C49" s="36"/>
      <c r="D49" s="36"/>
      <c r="E49" s="37">
        <v>17258</v>
      </c>
    </row>
    <row r="50" spans="2:5" ht="15" customHeight="1" x14ac:dyDescent="0.2">
      <c r="B50" s="42" t="s">
        <v>126</v>
      </c>
      <c r="C50" s="43"/>
      <c r="D50" s="43"/>
      <c r="E50" s="40">
        <v>4000</v>
      </c>
    </row>
    <row r="51" spans="2:5" ht="15" customHeight="1" x14ac:dyDescent="0.2">
      <c r="B51" s="42" t="s">
        <v>127</v>
      </c>
      <c r="C51" s="43"/>
      <c r="D51" s="43"/>
      <c r="E51" s="40">
        <v>87560</v>
      </c>
    </row>
    <row r="52" spans="2:5" ht="15" customHeight="1" x14ac:dyDescent="0.2">
      <c r="B52" s="42" t="s">
        <v>128</v>
      </c>
      <c r="C52" s="43"/>
      <c r="D52" s="43"/>
      <c r="E52" s="40">
        <v>255400</v>
      </c>
    </row>
    <row r="53" spans="2:5" ht="15" customHeight="1" x14ac:dyDescent="0.2">
      <c r="B53" s="38" t="s">
        <v>129</v>
      </c>
      <c r="C53" s="39"/>
      <c r="D53" s="39"/>
      <c r="E53" s="40">
        <v>74780</v>
      </c>
    </row>
    <row r="54" spans="2:5" ht="15" customHeight="1" x14ac:dyDescent="0.2">
      <c r="B54" s="42" t="s">
        <v>650</v>
      </c>
      <c r="C54" s="43"/>
      <c r="D54" s="43"/>
      <c r="E54" s="40">
        <v>250</v>
      </c>
    </row>
    <row r="55" spans="2:5" x14ac:dyDescent="0.2">
      <c r="B55" s="12"/>
      <c r="C55" s="12"/>
      <c r="D55" s="4"/>
      <c r="E55" s="13"/>
    </row>
    <row r="56" spans="2:5" ht="30" customHeight="1" thickBot="1" x14ac:dyDescent="0.25">
      <c r="B56" s="24" t="s">
        <v>3</v>
      </c>
      <c r="C56" s="24" t="s">
        <v>4</v>
      </c>
      <c r="D56" s="25" t="s">
        <v>5</v>
      </c>
      <c r="E56" s="26" t="s">
        <v>6</v>
      </c>
    </row>
    <row r="57" spans="2:5" ht="21" customHeight="1" thickTop="1" x14ac:dyDescent="0.2">
      <c r="B57" s="27" t="s">
        <v>651</v>
      </c>
      <c r="C57" s="28"/>
      <c r="D57" s="29" t="s">
        <v>652</v>
      </c>
      <c r="E57" s="30">
        <f>SUM(E58:E58)</f>
        <v>1000</v>
      </c>
    </row>
    <row r="58" spans="2:5" ht="15" customHeight="1" x14ac:dyDescent="0.2">
      <c r="B58" s="31"/>
      <c r="C58" s="32" t="s">
        <v>625</v>
      </c>
      <c r="D58" s="33" t="s">
        <v>626</v>
      </c>
      <c r="E58" s="34">
        <v>1000</v>
      </c>
    </row>
    <row r="59" spans="2:5" ht="15" customHeight="1" x14ac:dyDescent="0.2">
      <c r="B59" s="35" t="s">
        <v>597</v>
      </c>
      <c r="C59" s="36"/>
      <c r="D59" s="36"/>
      <c r="E59" s="37">
        <v>1000</v>
      </c>
    </row>
    <row r="60" spans="2:5" x14ac:dyDescent="0.2">
      <c r="B60" s="12"/>
      <c r="C60" s="12"/>
      <c r="D60" s="4"/>
      <c r="E60" s="13"/>
    </row>
    <row r="61" spans="2:5" ht="30" customHeight="1" thickBot="1" x14ac:dyDescent="0.25">
      <c r="B61" s="24" t="s">
        <v>3</v>
      </c>
      <c r="C61" s="24" t="s">
        <v>4</v>
      </c>
      <c r="D61" s="25" t="s">
        <v>5</v>
      </c>
      <c r="E61" s="26" t="s">
        <v>6</v>
      </c>
    </row>
    <row r="62" spans="2:5" ht="21" customHeight="1" thickTop="1" x14ac:dyDescent="0.2">
      <c r="B62" s="27" t="s">
        <v>653</v>
      </c>
      <c r="C62" s="28"/>
      <c r="D62" s="29" t="s">
        <v>654</v>
      </c>
      <c r="E62" s="30">
        <f>SUM(E63:E63)</f>
        <v>15000</v>
      </c>
    </row>
    <row r="63" spans="2:5" ht="15" customHeight="1" x14ac:dyDescent="0.2">
      <c r="B63" s="31"/>
      <c r="C63" s="32" t="s">
        <v>638</v>
      </c>
      <c r="D63" s="33" t="s">
        <v>639</v>
      </c>
      <c r="E63" s="34">
        <v>15000</v>
      </c>
    </row>
    <row r="64" spans="2:5" ht="15" customHeight="1" x14ac:dyDescent="0.2">
      <c r="B64" s="35" t="s">
        <v>655</v>
      </c>
      <c r="C64" s="36"/>
      <c r="D64" s="36"/>
      <c r="E64" s="37">
        <v>15000</v>
      </c>
    </row>
    <row r="65" spans="2:5" s="23" customFormat="1" x14ac:dyDescent="0.2">
      <c r="B65" s="63"/>
      <c r="C65" s="63"/>
      <c r="D65" s="63"/>
      <c r="E65" s="64"/>
    </row>
    <row r="66" spans="2:5" s="23" customFormat="1" x14ac:dyDescent="0.2">
      <c r="B66" s="63"/>
      <c r="C66" s="63"/>
      <c r="D66" s="63"/>
      <c r="E66" s="64"/>
    </row>
    <row r="67" spans="2:5" s="23" customFormat="1" x14ac:dyDescent="0.2">
      <c r="B67" s="63"/>
      <c r="C67" s="63"/>
      <c r="D67" s="63"/>
      <c r="E67" s="64"/>
    </row>
    <row r="68" spans="2:5" s="23" customFormat="1" ht="15" customHeight="1" x14ac:dyDescent="0.2">
      <c r="B68" s="20" t="s">
        <v>137</v>
      </c>
      <c r="C68" s="21"/>
      <c r="D68" s="21"/>
      <c r="E68" s="22"/>
    </row>
    <row r="69" spans="2:5" s="23" customFormat="1" x14ac:dyDescent="0.2">
      <c r="B69" s="63"/>
      <c r="C69" s="63"/>
      <c r="D69" s="63"/>
      <c r="E69" s="64"/>
    </row>
    <row r="70" spans="2:5" x14ac:dyDescent="0.2">
      <c r="B70" s="12"/>
      <c r="C70" s="12"/>
      <c r="D70" s="4"/>
      <c r="E70" s="13"/>
    </row>
    <row r="71" spans="2:5" ht="30" customHeight="1" thickBot="1" x14ac:dyDescent="0.25">
      <c r="B71" s="24" t="s">
        <v>3</v>
      </c>
      <c r="C71" s="24" t="s">
        <v>4</v>
      </c>
      <c r="D71" s="25" t="s">
        <v>5</v>
      </c>
      <c r="E71" s="26" t="s">
        <v>6</v>
      </c>
    </row>
    <row r="72" spans="2:5" ht="21" customHeight="1" thickTop="1" x14ac:dyDescent="0.2">
      <c r="B72" s="27" t="s">
        <v>141</v>
      </c>
      <c r="C72" s="28"/>
      <c r="D72" s="29" t="s">
        <v>142</v>
      </c>
      <c r="E72" s="30">
        <f>SUM(E73:E74)</f>
        <v>13508</v>
      </c>
    </row>
    <row r="73" spans="2:5" ht="15" customHeight="1" x14ac:dyDescent="0.2">
      <c r="B73" s="31"/>
      <c r="C73" s="32" t="s">
        <v>630</v>
      </c>
      <c r="D73" s="33" t="s">
        <v>631</v>
      </c>
      <c r="E73" s="34">
        <v>12508</v>
      </c>
    </row>
    <row r="74" spans="2:5" ht="15" customHeight="1" x14ac:dyDescent="0.2">
      <c r="B74" s="31"/>
      <c r="C74" s="32" t="s">
        <v>632</v>
      </c>
      <c r="D74" s="33" t="s">
        <v>633</v>
      </c>
      <c r="E74" s="34">
        <v>1000</v>
      </c>
    </row>
    <row r="75" spans="2:5" ht="15" customHeight="1" x14ac:dyDescent="0.2">
      <c r="B75" s="35" t="s">
        <v>143</v>
      </c>
      <c r="C75" s="36"/>
      <c r="D75" s="36"/>
      <c r="E75" s="37">
        <v>12508</v>
      </c>
    </row>
    <row r="76" spans="2:5" ht="27.75" customHeight="1" x14ac:dyDescent="0.2">
      <c r="B76" s="42" t="s">
        <v>656</v>
      </c>
      <c r="C76" s="43"/>
      <c r="D76" s="43"/>
      <c r="E76" s="40">
        <v>1000</v>
      </c>
    </row>
    <row r="77" spans="2:5" x14ac:dyDescent="0.2">
      <c r="B77" s="12"/>
      <c r="C77" s="12"/>
      <c r="D77" s="4"/>
      <c r="E77" s="13"/>
    </row>
    <row r="78" spans="2:5" ht="30" customHeight="1" thickBot="1" x14ac:dyDescent="0.25">
      <c r="B78" s="24" t="s">
        <v>3</v>
      </c>
      <c r="C78" s="24" t="s">
        <v>4</v>
      </c>
      <c r="D78" s="25" t="s">
        <v>5</v>
      </c>
      <c r="E78" s="26" t="s">
        <v>6</v>
      </c>
    </row>
    <row r="79" spans="2:5" ht="21" customHeight="1" thickTop="1" x14ac:dyDescent="0.2">
      <c r="B79" s="27" t="s">
        <v>147</v>
      </c>
      <c r="C79" s="28"/>
      <c r="D79" s="29" t="s">
        <v>148</v>
      </c>
      <c r="E79" s="30">
        <f>SUM(E80:E82)</f>
        <v>231966</v>
      </c>
    </row>
    <row r="80" spans="2:5" ht="15" customHeight="1" x14ac:dyDescent="0.2">
      <c r="B80" s="31"/>
      <c r="C80" s="32" t="s">
        <v>630</v>
      </c>
      <c r="D80" s="33" t="s">
        <v>631</v>
      </c>
      <c r="E80" s="34">
        <v>221562</v>
      </c>
    </row>
    <row r="81" spans="2:5" ht="15" customHeight="1" x14ac:dyDescent="0.2">
      <c r="B81" s="31"/>
      <c r="C81" s="32" t="s">
        <v>641</v>
      </c>
      <c r="D81" s="33" t="s">
        <v>642</v>
      </c>
      <c r="E81" s="34">
        <v>3566</v>
      </c>
    </row>
    <row r="82" spans="2:5" ht="15" customHeight="1" x14ac:dyDescent="0.2">
      <c r="B82" s="31"/>
      <c r="C82" s="32" t="s">
        <v>632</v>
      </c>
      <c r="D82" s="33" t="s">
        <v>633</v>
      </c>
      <c r="E82" s="34">
        <v>6838</v>
      </c>
    </row>
    <row r="83" spans="2:5" ht="15" customHeight="1" x14ac:dyDescent="0.2">
      <c r="B83" s="35" t="s">
        <v>149</v>
      </c>
      <c r="C83" s="36"/>
      <c r="D83" s="36"/>
      <c r="E83" s="37">
        <v>42601</v>
      </c>
    </row>
    <row r="84" spans="2:5" ht="15" customHeight="1" x14ac:dyDescent="0.2">
      <c r="B84" s="42" t="s">
        <v>150</v>
      </c>
      <c r="C84" s="43"/>
      <c r="D84" s="43"/>
      <c r="E84" s="40">
        <v>34600</v>
      </c>
    </row>
    <row r="85" spans="2:5" ht="15" customHeight="1" x14ac:dyDescent="0.2">
      <c r="B85" s="42" t="s">
        <v>151</v>
      </c>
      <c r="C85" s="43"/>
      <c r="D85" s="43"/>
      <c r="E85" s="40">
        <v>32550</v>
      </c>
    </row>
    <row r="86" spans="2:5" ht="15" customHeight="1" x14ac:dyDescent="0.2">
      <c r="B86" s="42" t="s">
        <v>152</v>
      </c>
      <c r="C86" s="43"/>
      <c r="D86" s="43"/>
      <c r="E86" s="40">
        <v>2996</v>
      </c>
    </row>
    <row r="87" spans="2:5" ht="27.75" customHeight="1" x14ac:dyDescent="0.2">
      <c r="B87" s="42" t="s">
        <v>153</v>
      </c>
      <c r="C87" s="43"/>
      <c r="D87" s="43"/>
      <c r="E87" s="40">
        <v>25622</v>
      </c>
    </row>
    <row r="88" spans="2:5" ht="15" customHeight="1" x14ac:dyDescent="0.2">
      <c r="B88" s="42" t="s">
        <v>154</v>
      </c>
      <c r="C88" s="43"/>
      <c r="D88" s="43"/>
      <c r="E88" s="40">
        <v>26473</v>
      </c>
    </row>
    <row r="89" spans="2:5" ht="27.75" customHeight="1" x14ac:dyDescent="0.2">
      <c r="B89" s="42" t="s">
        <v>155</v>
      </c>
      <c r="C89" s="43"/>
      <c r="D89" s="43"/>
      <c r="E89" s="40">
        <v>9835</v>
      </c>
    </row>
    <row r="90" spans="2:5" ht="15" customHeight="1" x14ac:dyDescent="0.2">
      <c r="B90" s="42" t="s">
        <v>156</v>
      </c>
      <c r="C90" s="43"/>
      <c r="D90" s="43"/>
      <c r="E90" s="40">
        <v>9677</v>
      </c>
    </row>
    <row r="91" spans="2:5" ht="15" customHeight="1" x14ac:dyDescent="0.2">
      <c r="B91" s="42" t="s">
        <v>157</v>
      </c>
      <c r="C91" s="43"/>
      <c r="D91" s="43"/>
      <c r="E91" s="40">
        <v>8470</v>
      </c>
    </row>
    <row r="92" spans="2:5" ht="15" customHeight="1" x14ac:dyDescent="0.2">
      <c r="B92" s="42" t="s">
        <v>158</v>
      </c>
      <c r="C92" s="43"/>
      <c r="D92" s="43"/>
      <c r="E92" s="40">
        <v>7515</v>
      </c>
    </row>
    <row r="93" spans="2:5" ht="15" customHeight="1" x14ac:dyDescent="0.2">
      <c r="B93" s="42" t="s">
        <v>159</v>
      </c>
      <c r="C93" s="43"/>
      <c r="D93" s="43"/>
      <c r="E93" s="40">
        <v>24789</v>
      </c>
    </row>
    <row r="94" spans="2:5" ht="27.75" customHeight="1" x14ac:dyDescent="0.2">
      <c r="B94" s="42" t="s">
        <v>657</v>
      </c>
      <c r="C94" s="43"/>
      <c r="D94" s="43"/>
      <c r="E94" s="40">
        <v>3000</v>
      </c>
    </row>
    <row r="95" spans="2:5" ht="27.75" customHeight="1" x14ac:dyDescent="0.2">
      <c r="B95" s="42" t="s">
        <v>658</v>
      </c>
      <c r="C95" s="43"/>
      <c r="D95" s="43"/>
      <c r="E95" s="40">
        <v>3838</v>
      </c>
    </row>
    <row r="96" spans="2:5" x14ac:dyDescent="0.2">
      <c r="B96" s="12"/>
      <c r="C96" s="12"/>
      <c r="D96" s="4"/>
      <c r="E96" s="13"/>
    </row>
    <row r="97" spans="2:5" ht="30" customHeight="1" thickBot="1" x14ac:dyDescent="0.25">
      <c r="B97" s="24" t="s">
        <v>3</v>
      </c>
      <c r="C97" s="24" t="s">
        <v>4</v>
      </c>
      <c r="D97" s="25" t="s">
        <v>5</v>
      </c>
      <c r="E97" s="26" t="s">
        <v>6</v>
      </c>
    </row>
    <row r="98" spans="2:5" ht="21" customHeight="1" thickTop="1" x14ac:dyDescent="0.2">
      <c r="B98" s="27" t="s">
        <v>161</v>
      </c>
      <c r="C98" s="28"/>
      <c r="D98" s="29" t="s">
        <v>162</v>
      </c>
      <c r="E98" s="30">
        <f>SUM(E99:E102)</f>
        <v>142864</v>
      </c>
    </row>
    <row r="99" spans="2:5" ht="15" customHeight="1" x14ac:dyDescent="0.2">
      <c r="B99" s="31"/>
      <c r="C99" s="32" t="s">
        <v>624</v>
      </c>
      <c r="D99" s="33" t="s">
        <v>588</v>
      </c>
      <c r="E99" s="34">
        <v>2205</v>
      </c>
    </row>
    <row r="100" spans="2:5" ht="15" customHeight="1" x14ac:dyDescent="0.2">
      <c r="B100" s="31"/>
      <c r="C100" s="32" t="s">
        <v>630</v>
      </c>
      <c r="D100" s="33" t="s">
        <v>631</v>
      </c>
      <c r="E100" s="34">
        <v>132259</v>
      </c>
    </row>
    <row r="101" spans="2:5" ht="15" customHeight="1" x14ac:dyDescent="0.2">
      <c r="B101" s="31"/>
      <c r="C101" s="32" t="s">
        <v>641</v>
      </c>
      <c r="D101" s="33" t="s">
        <v>642</v>
      </c>
      <c r="E101" s="34">
        <v>5700</v>
      </c>
    </row>
    <row r="102" spans="2:5" ht="15" customHeight="1" x14ac:dyDescent="0.2">
      <c r="B102" s="31"/>
      <c r="C102" s="32" t="s">
        <v>632</v>
      </c>
      <c r="D102" s="33" t="s">
        <v>633</v>
      </c>
      <c r="E102" s="34">
        <v>2700</v>
      </c>
    </row>
    <row r="103" spans="2:5" ht="15" customHeight="1" x14ac:dyDescent="0.2">
      <c r="B103" s="35" t="s">
        <v>163</v>
      </c>
      <c r="C103" s="36"/>
      <c r="D103" s="36"/>
      <c r="E103" s="37">
        <v>7490</v>
      </c>
    </row>
    <row r="104" spans="2:5" ht="15" customHeight="1" x14ac:dyDescent="0.2">
      <c r="B104" s="42" t="s">
        <v>164</v>
      </c>
      <c r="C104" s="43"/>
      <c r="D104" s="43"/>
      <c r="E104" s="40">
        <v>4105</v>
      </c>
    </row>
    <row r="105" spans="2:5" ht="15" customHeight="1" x14ac:dyDescent="0.2">
      <c r="B105" s="42" t="s">
        <v>165</v>
      </c>
      <c r="C105" s="43"/>
      <c r="D105" s="43"/>
      <c r="E105" s="40">
        <v>8298</v>
      </c>
    </row>
    <row r="106" spans="2:5" ht="15" customHeight="1" x14ac:dyDescent="0.2">
      <c r="B106" s="42" t="s">
        <v>166</v>
      </c>
      <c r="C106" s="43"/>
      <c r="D106" s="43"/>
      <c r="E106" s="40">
        <v>3800</v>
      </c>
    </row>
    <row r="107" spans="2:5" ht="27.75" customHeight="1" x14ac:dyDescent="0.2">
      <c r="B107" s="42" t="s">
        <v>167</v>
      </c>
      <c r="C107" s="43"/>
      <c r="D107" s="43"/>
      <c r="E107" s="40">
        <v>19107</v>
      </c>
    </row>
    <row r="108" spans="2:5" ht="15" customHeight="1" x14ac:dyDescent="0.2">
      <c r="B108" s="42" t="s">
        <v>168</v>
      </c>
      <c r="C108" s="43"/>
      <c r="D108" s="43"/>
      <c r="E108" s="40">
        <v>22312</v>
      </c>
    </row>
    <row r="109" spans="2:5" ht="27.75" customHeight="1" x14ac:dyDescent="0.2">
      <c r="B109" s="42" t="s">
        <v>169</v>
      </c>
      <c r="C109" s="43"/>
      <c r="D109" s="43"/>
      <c r="E109" s="40">
        <v>46744</v>
      </c>
    </row>
    <row r="110" spans="2:5" ht="15" customHeight="1" x14ac:dyDescent="0.2">
      <c r="B110" s="42" t="s">
        <v>170</v>
      </c>
      <c r="C110" s="43"/>
      <c r="D110" s="43"/>
      <c r="E110" s="40">
        <v>9110</v>
      </c>
    </row>
    <row r="111" spans="2:5" ht="27.75" customHeight="1" x14ac:dyDescent="0.2">
      <c r="B111" s="42" t="s">
        <v>171</v>
      </c>
      <c r="C111" s="43"/>
      <c r="D111" s="43"/>
      <c r="E111" s="40">
        <v>6274</v>
      </c>
    </row>
    <row r="112" spans="2:5" ht="15" customHeight="1" x14ac:dyDescent="0.2">
      <c r="B112" s="42" t="s">
        <v>172</v>
      </c>
      <c r="C112" s="43"/>
      <c r="D112" s="43"/>
      <c r="E112" s="40">
        <v>9924</v>
      </c>
    </row>
    <row r="113" spans="2:5" ht="27.75" customHeight="1" x14ac:dyDescent="0.2">
      <c r="B113" s="42" t="s">
        <v>659</v>
      </c>
      <c r="C113" s="43"/>
      <c r="D113" s="43"/>
      <c r="E113" s="40">
        <v>3000</v>
      </c>
    </row>
    <row r="114" spans="2:5" ht="27.75" customHeight="1" x14ac:dyDescent="0.2">
      <c r="B114" s="42" t="s">
        <v>660</v>
      </c>
      <c r="C114" s="43"/>
      <c r="D114" s="43"/>
      <c r="E114" s="40">
        <v>900</v>
      </c>
    </row>
    <row r="115" spans="2:5" ht="27.75" customHeight="1" x14ac:dyDescent="0.2">
      <c r="B115" s="42" t="s">
        <v>661</v>
      </c>
      <c r="C115" s="43"/>
      <c r="D115" s="43"/>
      <c r="E115" s="40">
        <v>1800</v>
      </c>
    </row>
    <row r="116" spans="2:5" x14ac:dyDescent="0.2">
      <c r="B116" s="12"/>
      <c r="C116" s="12"/>
      <c r="D116" s="4"/>
      <c r="E116" s="13"/>
    </row>
    <row r="117" spans="2:5" ht="30" customHeight="1" thickBot="1" x14ac:dyDescent="0.25">
      <c r="B117" s="24" t="s">
        <v>3</v>
      </c>
      <c r="C117" s="24" t="s">
        <v>4</v>
      </c>
      <c r="D117" s="25" t="s">
        <v>5</v>
      </c>
      <c r="E117" s="26" t="s">
        <v>6</v>
      </c>
    </row>
    <row r="118" spans="2:5" ht="21" customHeight="1" thickTop="1" x14ac:dyDescent="0.2">
      <c r="B118" s="27" t="s">
        <v>174</v>
      </c>
      <c r="C118" s="28"/>
      <c r="D118" s="29" t="s">
        <v>175</v>
      </c>
      <c r="E118" s="30">
        <f>SUM(E119:E120)</f>
        <v>137341</v>
      </c>
    </row>
    <row r="119" spans="2:5" ht="15" customHeight="1" x14ac:dyDescent="0.2">
      <c r="B119" s="31"/>
      <c r="C119" s="32" t="s">
        <v>630</v>
      </c>
      <c r="D119" s="33" t="s">
        <v>631</v>
      </c>
      <c r="E119" s="34">
        <v>136341</v>
      </c>
    </row>
    <row r="120" spans="2:5" ht="15" customHeight="1" x14ac:dyDescent="0.2">
      <c r="B120" s="31"/>
      <c r="C120" s="32" t="s">
        <v>641</v>
      </c>
      <c r="D120" s="33" t="s">
        <v>642</v>
      </c>
      <c r="E120" s="34">
        <v>1000</v>
      </c>
    </row>
    <row r="121" spans="2:5" ht="27.75" customHeight="1" x14ac:dyDescent="0.2">
      <c r="B121" s="35" t="s">
        <v>176</v>
      </c>
      <c r="C121" s="36"/>
      <c r="D121" s="36"/>
      <c r="E121" s="37">
        <v>11000</v>
      </c>
    </row>
    <row r="122" spans="2:5" ht="27.75" customHeight="1" x14ac:dyDescent="0.2">
      <c r="B122" s="42" t="s">
        <v>177</v>
      </c>
      <c r="C122" s="43"/>
      <c r="D122" s="43"/>
      <c r="E122" s="40">
        <v>13773</v>
      </c>
    </row>
    <row r="123" spans="2:5" ht="15" customHeight="1" x14ac:dyDescent="0.2">
      <c r="B123" s="42" t="s">
        <v>178</v>
      </c>
      <c r="C123" s="43"/>
      <c r="D123" s="43"/>
      <c r="E123" s="40">
        <v>19782</v>
      </c>
    </row>
    <row r="124" spans="2:5" ht="15" customHeight="1" x14ac:dyDescent="0.2">
      <c r="B124" s="42" t="s">
        <v>179</v>
      </c>
      <c r="C124" s="43"/>
      <c r="D124" s="43"/>
      <c r="E124" s="40">
        <v>40412</v>
      </c>
    </row>
    <row r="125" spans="2:5" ht="15" customHeight="1" x14ac:dyDescent="0.2">
      <c r="B125" s="42" t="s">
        <v>180</v>
      </c>
      <c r="C125" s="43"/>
      <c r="D125" s="43"/>
      <c r="E125" s="40">
        <v>49251</v>
      </c>
    </row>
    <row r="126" spans="2:5" ht="15" customHeight="1" x14ac:dyDescent="0.2">
      <c r="B126" s="42" t="s">
        <v>181</v>
      </c>
      <c r="C126" s="43"/>
      <c r="D126" s="43"/>
      <c r="E126" s="40">
        <v>3123</v>
      </c>
    </row>
    <row r="127" spans="2:5" x14ac:dyDescent="0.2">
      <c r="B127" s="12"/>
      <c r="C127" s="12"/>
      <c r="D127" s="4"/>
      <c r="E127" s="13"/>
    </row>
    <row r="128" spans="2:5" ht="30" customHeight="1" thickBot="1" x14ac:dyDescent="0.25">
      <c r="B128" s="24" t="s">
        <v>3</v>
      </c>
      <c r="C128" s="24" t="s">
        <v>4</v>
      </c>
      <c r="D128" s="25" t="s">
        <v>5</v>
      </c>
      <c r="E128" s="26" t="s">
        <v>6</v>
      </c>
    </row>
    <row r="129" spans="2:5" ht="21" customHeight="1" thickTop="1" x14ac:dyDescent="0.2">
      <c r="B129" s="27" t="s">
        <v>182</v>
      </c>
      <c r="C129" s="28"/>
      <c r="D129" s="29" t="s">
        <v>183</v>
      </c>
      <c r="E129" s="30">
        <f>SUM(E130:E131)</f>
        <v>16695</v>
      </c>
    </row>
    <row r="130" spans="2:5" ht="15" customHeight="1" x14ac:dyDescent="0.2">
      <c r="B130" s="31"/>
      <c r="C130" s="32" t="s">
        <v>630</v>
      </c>
      <c r="D130" s="33" t="s">
        <v>631</v>
      </c>
      <c r="E130" s="34">
        <v>13095</v>
      </c>
    </row>
    <row r="131" spans="2:5" ht="15" customHeight="1" x14ac:dyDescent="0.2">
      <c r="B131" s="31"/>
      <c r="C131" s="32" t="s">
        <v>632</v>
      </c>
      <c r="D131" s="33" t="s">
        <v>633</v>
      </c>
      <c r="E131" s="34">
        <v>3600</v>
      </c>
    </row>
    <row r="132" spans="2:5" ht="27.75" customHeight="1" x14ac:dyDescent="0.2">
      <c r="B132" s="35" t="s">
        <v>184</v>
      </c>
      <c r="C132" s="36"/>
      <c r="D132" s="36"/>
      <c r="E132" s="37">
        <v>13095</v>
      </c>
    </row>
    <row r="133" spans="2:5" ht="27.75" customHeight="1" x14ac:dyDescent="0.2">
      <c r="B133" s="42" t="s">
        <v>662</v>
      </c>
      <c r="C133" s="43"/>
      <c r="D133" s="43"/>
      <c r="E133" s="40">
        <v>3600</v>
      </c>
    </row>
    <row r="134" spans="2:5" x14ac:dyDescent="0.2">
      <c r="B134" s="12"/>
      <c r="C134" s="12"/>
      <c r="D134" s="4"/>
      <c r="E134" s="13"/>
    </row>
    <row r="135" spans="2:5" ht="30" customHeight="1" thickBot="1" x14ac:dyDescent="0.25">
      <c r="B135" s="24" t="s">
        <v>3</v>
      </c>
      <c r="C135" s="24" t="s">
        <v>4</v>
      </c>
      <c r="D135" s="25" t="s">
        <v>5</v>
      </c>
      <c r="E135" s="26" t="s">
        <v>6</v>
      </c>
    </row>
    <row r="136" spans="2:5" ht="21" customHeight="1" thickTop="1" x14ac:dyDescent="0.2">
      <c r="B136" s="27" t="s">
        <v>203</v>
      </c>
      <c r="C136" s="28"/>
      <c r="D136" s="29" t="s">
        <v>204</v>
      </c>
      <c r="E136" s="30">
        <f>SUM(E137:E138)</f>
        <v>9897</v>
      </c>
    </row>
    <row r="137" spans="2:5" ht="15" customHeight="1" x14ac:dyDescent="0.2">
      <c r="B137" s="31"/>
      <c r="C137" s="32" t="s">
        <v>630</v>
      </c>
      <c r="D137" s="33" t="s">
        <v>631</v>
      </c>
      <c r="E137" s="34">
        <v>3397</v>
      </c>
    </row>
    <row r="138" spans="2:5" ht="15" customHeight="1" x14ac:dyDescent="0.2">
      <c r="B138" s="31"/>
      <c r="C138" s="32" t="s">
        <v>641</v>
      </c>
      <c r="D138" s="33" t="s">
        <v>642</v>
      </c>
      <c r="E138" s="34">
        <v>6500</v>
      </c>
    </row>
    <row r="139" spans="2:5" ht="15" customHeight="1" x14ac:dyDescent="0.2">
      <c r="B139" s="35" t="s">
        <v>205</v>
      </c>
      <c r="C139" s="36"/>
      <c r="D139" s="36"/>
      <c r="E139" s="37">
        <v>6500</v>
      </c>
    </row>
    <row r="140" spans="2:5" ht="15" customHeight="1" x14ac:dyDescent="0.2">
      <c r="B140" s="42" t="s">
        <v>206</v>
      </c>
      <c r="C140" s="43"/>
      <c r="D140" s="43"/>
      <c r="E140" s="40">
        <v>3397</v>
      </c>
    </row>
    <row r="141" spans="2:5" x14ac:dyDescent="0.2">
      <c r="B141" s="12"/>
      <c r="C141" s="12"/>
      <c r="D141" s="4"/>
      <c r="E141" s="13"/>
    </row>
    <row r="142" spans="2:5" ht="30" customHeight="1" thickBot="1" x14ac:dyDescent="0.25">
      <c r="B142" s="24" t="s">
        <v>3</v>
      </c>
      <c r="C142" s="24" t="s">
        <v>4</v>
      </c>
      <c r="D142" s="25" t="s">
        <v>5</v>
      </c>
      <c r="E142" s="26" t="s">
        <v>6</v>
      </c>
    </row>
    <row r="143" spans="2:5" ht="21" customHeight="1" thickTop="1" x14ac:dyDescent="0.2">
      <c r="B143" s="27" t="s">
        <v>209</v>
      </c>
      <c r="C143" s="28"/>
      <c r="D143" s="29" t="s">
        <v>210</v>
      </c>
      <c r="E143" s="30">
        <f>SUM(E144:E144)</f>
        <v>38885</v>
      </c>
    </row>
    <row r="144" spans="2:5" ht="15" customHeight="1" x14ac:dyDescent="0.2">
      <c r="B144" s="31"/>
      <c r="C144" s="32" t="s">
        <v>641</v>
      </c>
      <c r="D144" s="33" t="s">
        <v>642</v>
      </c>
      <c r="E144" s="34">
        <v>38885</v>
      </c>
    </row>
    <row r="145" spans="2:5" ht="15" customHeight="1" x14ac:dyDescent="0.2">
      <c r="B145" s="35" t="s">
        <v>219</v>
      </c>
      <c r="C145" s="36"/>
      <c r="D145" s="36"/>
      <c r="E145" s="37">
        <v>38885</v>
      </c>
    </row>
    <row r="146" spans="2:5" x14ac:dyDescent="0.2">
      <c r="B146" s="12"/>
      <c r="C146" s="12"/>
      <c r="D146" s="4"/>
      <c r="E146" s="13"/>
    </row>
    <row r="147" spans="2:5" ht="30" customHeight="1" thickBot="1" x14ac:dyDescent="0.25">
      <c r="B147" s="24" t="s">
        <v>3</v>
      </c>
      <c r="C147" s="24" t="s">
        <v>4</v>
      </c>
      <c r="D147" s="25" t="s">
        <v>5</v>
      </c>
      <c r="E147" s="26" t="s">
        <v>6</v>
      </c>
    </row>
    <row r="148" spans="2:5" ht="21" customHeight="1" thickTop="1" x14ac:dyDescent="0.2">
      <c r="B148" s="27" t="s">
        <v>246</v>
      </c>
      <c r="C148" s="28"/>
      <c r="D148" s="29" t="s">
        <v>247</v>
      </c>
      <c r="E148" s="30">
        <f>SUM(E149:E149)</f>
        <v>500</v>
      </c>
    </row>
    <row r="149" spans="2:5" ht="15" customHeight="1" x14ac:dyDescent="0.2">
      <c r="B149" s="31"/>
      <c r="C149" s="32" t="s">
        <v>630</v>
      </c>
      <c r="D149" s="33" t="s">
        <v>631</v>
      </c>
      <c r="E149" s="34">
        <v>500</v>
      </c>
    </row>
    <row r="150" spans="2:5" ht="27.75" customHeight="1" x14ac:dyDescent="0.2">
      <c r="B150" s="35" t="s">
        <v>663</v>
      </c>
      <c r="C150" s="36"/>
      <c r="D150" s="36"/>
      <c r="E150" s="37">
        <v>500</v>
      </c>
    </row>
    <row r="151" spans="2:5" x14ac:dyDescent="0.2">
      <c r="B151" s="12"/>
      <c r="C151" s="12"/>
      <c r="D151" s="4"/>
      <c r="E151" s="13"/>
    </row>
    <row r="152" spans="2:5" ht="30" customHeight="1" thickBot="1" x14ac:dyDescent="0.25">
      <c r="B152" s="24" t="s">
        <v>3</v>
      </c>
      <c r="C152" s="24" t="s">
        <v>4</v>
      </c>
      <c r="D152" s="25" t="s">
        <v>5</v>
      </c>
      <c r="E152" s="26" t="s">
        <v>6</v>
      </c>
    </row>
    <row r="153" spans="2:5" ht="29.25" customHeight="1" thickTop="1" x14ac:dyDescent="0.2">
      <c r="B153" s="27" t="s">
        <v>263</v>
      </c>
      <c r="C153" s="28"/>
      <c r="D153" s="29" t="s">
        <v>264</v>
      </c>
      <c r="E153" s="30">
        <f>SUM(E154:E154)</f>
        <v>36950</v>
      </c>
    </row>
    <row r="154" spans="2:5" ht="15" customHeight="1" x14ac:dyDescent="0.2">
      <c r="B154" s="31"/>
      <c r="C154" s="32" t="s">
        <v>630</v>
      </c>
      <c r="D154" s="33" t="s">
        <v>631</v>
      </c>
      <c r="E154" s="34">
        <v>36950</v>
      </c>
    </row>
    <row r="155" spans="2:5" ht="15" customHeight="1" x14ac:dyDescent="0.2">
      <c r="B155" s="35" t="s">
        <v>266</v>
      </c>
      <c r="C155" s="36"/>
      <c r="D155" s="36"/>
      <c r="E155" s="37">
        <v>36950</v>
      </c>
    </row>
    <row r="156" spans="2:5" x14ac:dyDescent="0.2">
      <c r="B156" s="12"/>
      <c r="C156" s="12"/>
      <c r="D156" s="4"/>
      <c r="E156" s="13"/>
    </row>
    <row r="157" spans="2:5" ht="30" customHeight="1" thickBot="1" x14ac:dyDescent="0.25">
      <c r="B157" s="24" t="s">
        <v>3</v>
      </c>
      <c r="C157" s="24" t="s">
        <v>4</v>
      </c>
      <c r="D157" s="25" t="s">
        <v>5</v>
      </c>
      <c r="E157" s="26" t="s">
        <v>6</v>
      </c>
    </row>
    <row r="158" spans="2:5" ht="21" customHeight="1" thickTop="1" x14ac:dyDescent="0.2">
      <c r="B158" s="27" t="s">
        <v>297</v>
      </c>
      <c r="C158" s="28"/>
      <c r="D158" s="29" t="s">
        <v>298</v>
      </c>
      <c r="E158" s="30">
        <f>SUM(E159:E163)</f>
        <v>470890</v>
      </c>
    </row>
    <row r="159" spans="2:5" ht="15" customHeight="1" x14ac:dyDescent="0.2">
      <c r="B159" s="31"/>
      <c r="C159" s="32" t="s">
        <v>624</v>
      </c>
      <c r="D159" s="33" t="s">
        <v>588</v>
      </c>
      <c r="E159" s="34">
        <v>11000</v>
      </c>
    </row>
    <row r="160" spans="2:5" ht="15" customHeight="1" x14ac:dyDescent="0.2">
      <c r="B160" s="31"/>
      <c r="C160" s="32" t="s">
        <v>630</v>
      </c>
      <c r="D160" s="33" t="s">
        <v>631</v>
      </c>
      <c r="E160" s="34">
        <v>212540</v>
      </c>
    </row>
    <row r="161" spans="2:5" ht="15" customHeight="1" x14ac:dyDescent="0.2">
      <c r="B161" s="31"/>
      <c r="C161" s="32" t="s">
        <v>641</v>
      </c>
      <c r="D161" s="33" t="s">
        <v>642</v>
      </c>
      <c r="E161" s="34">
        <v>229200</v>
      </c>
    </row>
    <row r="162" spans="2:5" ht="15" customHeight="1" x14ac:dyDescent="0.2">
      <c r="B162" s="31"/>
      <c r="C162" s="32" t="s">
        <v>627</v>
      </c>
      <c r="D162" s="33" t="s">
        <v>628</v>
      </c>
      <c r="E162" s="34">
        <v>6050</v>
      </c>
    </row>
    <row r="163" spans="2:5" ht="15" customHeight="1" x14ac:dyDescent="0.2">
      <c r="B163" s="31"/>
      <c r="C163" s="32" t="s">
        <v>632</v>
      </c>
      <c r="D163" s="33" t="s">
        <v>633</v>
      </c>
      <c r="E163" s="34">
        <v>12100</v>
      </c>
    </row>
    <row r="164" spans="2:5" ht="15" customHeight="1" x14ac:dyDescent="0.2">
      <c r="B164" s="35" t="s">
        <v>304</v>
      </c>
      <c r="C164" s="36"/>
      <c r="D164" s="36"/>
      <c r="E164" s="37">
        <v>275000</v>
      </c>
    </row>
    <row r="165" spans="2:5" ht="27.75" customHeight="1" x14ac:dyDescent="0.2">
      <c r="B165" s="42" t="s">
        <v>305</v>
      </c>
      <c r="C165" s="43"/>
      <c r="D165" s="43"/>
      <c r="E165" s="40">
        <v>40150</v>
      </c>
    </row>
    <row r="166" spans="2:5" ht="15" customHeight="1" x14ac:dyDescent="0.2">
      <c r="B166" s="42" t="s">
        <v>307</v>
      </c>
      <c r="C166" s="43"/>
      <c r="D166" s="43"/>
      <c r="E166" s="40">
        <v>80640</v>
      </c>
    </row>
    <row r="167" spans="2:5" ht="27.75" customHeight="1" x14ac:dyDescent="0.2">
      <c r="B167" s="42" t="s">
        <v>664</v>
      </c>
      <c r="C167" s="43"/>
      <c r="D167" s="43"/>
      <c r="E167" s="40">
        <v>36000</v>
      </c>
    </row>
    <row r="168" spans="2:5" ht="27.75" customHeight="1" x14ac:dyDescent="0.2">
      <c r="B168" s="42" t="s">
        <v>308</v>
      </c>
      <c r="C168" s="43"/>
      <c r="D168" s="43"/>
      <c r="E168" s="40">
        <v>10000</v>
      </c>
    </row>
    <row r="169" spans="2:5" ht="15" customHeight="1" x14ac:dyDescent="0.2">
      <c r="B169" s="42" t="s">
        <v>597</v>
      </c>
      <c r="C169" s="43"/>
      <c r="D169" s="43"/>
      <c r="E169" s="40">
        <v>17000</v>
      </c>
    </row>
    <row r="170" spans="2:5" ht="27.75" customHeight="1" x14ac:dyDescent="0.2">
      <c r="B170" s="42" t="s">
        <v>665</v>
      </c>
      <c r="C170" s="43"/>
      <c r="D170" s="43"/>
      <c r="E170" s="40">
        <v>4000</v>
      </c>
    </row>
    <row r="171" spans="2:5" ht="27.75" customHeight="1" x14ac:dyDescent="0.2">
      <c r="B171" s="42" t="s">
        <v>310</v>
      </c>
      <c r="C171" s="43"/>
      <c r="D171" s="43"/>
      <c r="E171" s="40">
        <v>6100</v>
      </c>
    </row>
    <row r="172" spans="2:5" ht="27.75" customHeight="1" x14ac:dyDescent="0.2">
      <c r="B172" s="42" t="s">
        <v>311</v>
      </c>
      <c r="C172" s="43"/>
      <c r="D172" s="43"/>
      <c r="E172" s="40">
        <v>2000</v>
      </c>
    </row>
    <row r="173" spans="2:5" x14ac:dyDescent="0.2">
      <c r="B173" s="12"/>
      <c r="C173" s="12"/>
      <c r="D173" s="4"/>
      <c r="E173" s="13"/>
    </row>
    <row r="174" spans="2:5" ht="30" customHeight="1" thickBot="1" x14ac:dyDescent="0.25">
      <c r="B174" s="24" t="s">
        <v>3</v>
      </c>
      <c r="C174" s="24" t="s">
        <v>4</v>
      </c>
      <c r="D174" s="25" t="s">
        <v>5</v>
      </c>
      <c r="E174" s="26" t="s">
        <v>6</v>
      </c>
    </row>
    <row r="175" spans="2:5" ht="21" customHeight="1" thickTop="1" x14ac:dyDescent="0.2">
      <c r="B175" s="27" t="s">
        <v>318</v>
      </c>
      <c r="C175" s="28"/>
      <c r="D175" s="29" t="s">
        <v>319</v>
      </c>
      <c r="E175" s="30">
        <f>SUM(E176:E177)</f>
        <v>3100</v>
      </c>
    </row>
    <row r="176" spans="2:5" ht="27.75" customHeight="1" x14ac:dyDescent="0.2">
      <c r="B176" s="31"/>
      <c r="C176" s="32" t="s">
        <v>647</v>
      </c>
      <c r="D176" s="33" t="s">
        <v>648</v>
      </c>
      <c r="E176" s="34">
        <v>1100</v>
      </c>
    </row>
    <row r="177" spans="2:5" ht="15" customHeight="1" x14ac:dyDescent="0.2">
      <c r="B177" s="31"/>
      <c r="C177" s="32" t="s">
        <v>632</v>
      </c>
      <c r="D177" s="33" t="s">
        <v>633</v>
      </c>
      <c r="E177" s="34">
        <v>2000</v>
      </c>
    </row>
    <row r="178" spans="2:5" ht="15" customHeight="1" x14ac:dyDescent="0.2">
      <c r="B178" s="35" t="s">
        <v>320</v>
      </c>
      <c r="C178" s="36"/>
      <c r="D178" s="36"/>
      <c r="E178" s="37">
        <v>1100</v>
      </c>
    </row>
    <row r="179" spans="2:5" ht="27.75" customHeight="1" x14ac:dyDescent="0.2">
      <c r="B179" s="42" t="s">
        <v>666</v>
      </c>
      <c r="C179" s="43"/>
      <c r="D179" s="43"/>
      <c r="E179" s="40">
        <v>2000</v>
      </c>
    </row>
    <row r="180" spans="2:5" x14ac:dyDescent="0.2">
      <c r="B180" s="12"/>
      <c r="C180" s="12"/>
      <c r="D180" s="4"/>
      <c r="E180" s="13"/>
    </row>
    <row r="181" spans="2:5" ht="30" customHeight="1" thickBot="1" x14ac:dyDescent="0.25">
      <c r="B181" s="24" t="s">
        <v>3</v>
      </c>
      <c r="C181" s="24" t="s">
        <v>4</v>
      </c>
      <c r="D181" s="25" t="s">
        <v>5</v>
      </c>
      <c r="E181" s="26" t="s">
        <v>6</v>
      </c>
    </row>
    <row r="182" spans="2:5" ht="21" customHeight="1" thickTop="1" x14ac:dyDescent="0.2">
      <c r="B182" s="27" t="s">
        <v>324</v>
      </c>
      <c r="C182" s="28"/>
      <c r="D182" s="29" t="s">
        <v>325</v>
      </c>
      <c r="E182" s="30">
        <f>SUM(E183:E186)</f>
        <v>110141</v>
      </c>
    </row>
    <row r="183" spans="2:5" ht="15" customHeight="1" x14ac:dyDescent="0.2">
      <c r="B183" s="31"/>
      <c r="C183" s="32" t="s">
        <v>624</v>
      </c>
      <c r="D183" s="33" t="s">
        <v>588</v>
      </c>
      <c r="E183" s="34">
        <v>20900</v>
      </c>
    </row>
    <row r="184" spans="2:5" ht="15" customHeight="1" x14ac:dyDescent="0.2">
      <c r="B184" s="31"/>
      <c r="C184" s="32" t="s">
        <v>641</v>
      </c>
      <c r="D184" s="33" t="s">
        <v>642</v>
      </c>
      <c r="E184" s="34">
        <v>22755</v>
      </c>
    </row>
    <row r="185" spans="2:5" ht="15" customHeight="1" x14ac:dyDescent="0.2">
      <c r="B185" s="31"/>
      <c r="C185" s="32" t="s">
        <v>667</v>
      </c>
      <c r="D185" s="33" t="s">
        <v>668</v>
      </c>
      <c r="E185" s="34">
        <v>63786</v>
      </c>
    </row>
    <row r="186" spans="2:5" ht="15" customHeight="1" x14ac:dyDescent="0.2">
      <c r="B186" s="31"/>
      <c r="C186" s="32" t="s">
        <v>627</v>
      </c>
      <c r="D186" s="33" t="s">
        <v>628</v>
      </c>
      <c r="E186" s="34">
        <v>2700</v>
      </c>
    </row>
    <row r="187" spans="2:5" ht="15" customHeight="1" x14ac:dyDescent="0.2">
      <c r="B187" s="35" t="s">
        <v>669</v>
      </c>
      <c r="C187" s="36"/>
      <c r="D187" s="36"/>
      <c r="E187" s="37">
        <v>78586</v>
      </c>
    </row>
    <row r="188" spans="2:5" ht="27.75" customHeight="1" x14ac:dyDescent="0.2">
      <c r="B188" s="42" t="s">
        <v>326</v>
      </c>
      <c r="C188" s="43"/>
      <c r="D188" s="43"/>
      <c r="E188" s="40">
        <v>31555</v>
      </c>
    </row>
    <row r="189" spans="2:5" x14ac:dyDescent="0.2">
      <c r="B189" s="12"/>
      <c r="C189" s="12"/>
      <c r="D189" s="4"/>
      <c r="E189" s="13"/>
    </row>
    <row r="190" spans="2:5" ht="30" customHeight="1" thickBot="1" x14ac:dyDescent="0.25">
      <c r="B190" s="24" t="s">
        <v>3</v>
      </c>
      <c r="C190" s="24" t="s">
        <v>4</v>
      </c>
      <c r="D190" s="25" t="s">
        <v>5</v>
      </c>
      <c r="E190" s="26" t="s">
        <v>6</v>
      </c>
    </row>
    <row r="191" spans="2:5" ht="21" customHeight="1" thickTop="1" x14ac:dyDescent="0.2">
      <c r="B191" s="27" t="s">
        <v>348</v>
      </c>
      <c r="C191" s="28"/>
      <c r="D191" s="29" t="s">
        <v>349</v>
      </c>
      <c r="E191" s="30">
        <f>SUM(E192:E192)</f>
        <v>2000</v>
      </c>
    </row>
    <row r="192" spans="2:5" ht="15" customHeight="1" x14ac:dyDescent="0.2">
      <c r="B192" s="31"/>
      <c r="C192" s="32" t="s">
        <v>625</v>
      </c>
      <c r="D192" s="33" t="s">
        <v>626</v>
      </c>
      <c r="E192" s="34">
        <v>2000</v>
      </c>
    </row>
    <row r="193" spans="2:5" ht="27.75" customHeight="1" x14ac:dyDescent="0.2">
      <c r="B193" s="35" t="s">
        <v>670</v>
      </c>
      <c r="C193" s="36"/>
      <c r="D193" s="36"/>
      <c r="E193" s="37">
        <v>2000</v>
      </c>
    </row>
    <row r="194" spans="2:5" x14ac:dyDescent="0.2">
      <c r="B194" s="12"/>
      <c r="C194" s="12"/>
      <c r="D194" s="4"/>
      <c r="E194" s="13"/>
    </row>
    <row r="195" spans="2:5" ht="30" customHeight="1" thickBot="1" x14ac:dyDescent="0.25">
      <c r="B195" s="24" t="s">
        <v>3</v>
      </c>
      <c r="C195" s="24" t="s">
        <v>4</v>
      </c>
      <c r="D195" s="25" t="s">
        <v>5</v>
      </c>
      <c r="E195" s="26" t="s">
        <v>6</v>
      </c>
    </row>
    <row r="196" spans="2:5" ht="21" customHeight="1" thickTop="1" x14ac:dyDescent="0.2">
      <c r="B196" s="27" t="s">
        <v>353</v>
      </c>
      <c r="C196" s="28"/>
      <c r="D196" s="29" t="s">
        <v>354</v>
      </c>
      <c r="E196" s="30">
        <f>SUM(E197:E197)</f>
        <v>36000</v>
      </c>
    </row>
    <row r="197" spans="2:5" ht="15" customHeight="1" x14ac:dyDescent="0.2">
      <c r="B197" s="31"/>
      <c r="C197" s="32" t="s">
        <v>638</v>
      </c>
      <c r="D197" s="33" t="s">
        <v>639</v>
      </c>
      <c r="E197" s="34">
        <v>36000</v>
      </c>
    </row>
    <row r="198" spans="2:5" ht="15" customHeight="1" x14ac:dyDescent="0.2">
      <c r="B198" s="35" t="s">
        <v>671</v>
      </c>
      <c r="C198" s="36"/>
      <c r="D198" s="36"/>
      <c r="E198" s="37">
        <v>8000</v>
      </c>
    </row>
    <row r="199" spans="2:5" ht="15" customHeight="1" x14ac:dyDescent="0.2">
      <c r="B199" s="42" t="s">
        <v>362</v>
      </c>
      <c r="C199" s="43"/>
      <c r="D199" s="43"/>
      <c r="E199" s="40">
        <v>8000</v>
      </c>
    </row>
    <row r="200" spans="2:5" ht="27.75" customHeight="1" x14ac:dyDescent="0.2">
      <c r="B200" s="42" t="s">
        <v>672</v>
      </c>
      <c r="C200" s="43"/>
      <c r="D200" s="43"/>
      <c r="E200" s="40">
        <v>20000</v>
      </c>
    </row>
    <row r="201" spans="2:5" x14ac:dyDescent="0.2">
      <c r="B201" s="12"/>
      <c r="C201" s="12"/>
      <c r="D201" s="4"/>
      <c r="E201" s="13"/>
    </row>
    <row r="202" spans="2:5" ht="30" customHeight="1" thickBot="1" x14ac:dyDescent="0.25">
      <c r="B202" s="24" t="s">
        <v>3</v>
      </c>
      <c r="C202" s="24" t="s">
        <v>4</v>
      </c>
      <c r="D202" s="25" t="s">
        <v>5</v>
      </c>
      <c r="E202" s="26" t="s">
        <v>6</v>
      </c>
    </row>
    <row r="203" spans="2:5" ht="21" customHeight="1" thickTop="1" x14ac:dyDescent="0.2">
      <c r="B203" s="27" t="s">
        <v>366</v>
      </c>
      <c r="C203" s="28"/>
      <c r="D203" s="29" t="s">
        <v>367</v>
      </c>
      <c r="E203" s="30">
        <f>SUM(E204:E208)</f>
        <v>265653</v>
      </c>
    </row>
    <row r="204" spans="2:5" ht="15" customHeight="1" x14ac:dyDescent="0.2">
      <c r="B204" s="31"/>
      <c r="C204" s="32" t="s">
        <v>630</v>
      </c>
      <c r="D204" s="33" t="s">
        <v>631</v>
      </c>
      <c r="E204" s="34">
        <v>43326</v>
      </c>
    </row>
    <row r="205" spans="2:5" ht="15" customHeight="1" x14ac:dyDescent="0.2">
      <c r="B205" s="31"/>
      <c r="C205" s="32" t="s">
        <v>641</v>
      </c>
      <c r="D205" s="33" t="s">
        <v>642</v>
      </c>
      <c r="E205" s="34">
        <v>827</v>
      </c>
    </row>
    <row r="206" spans="2:5" ht="15" customHeight="1" x14ac:dyDescent="0.2">
      <c r="B206" s="31"/>
      <c r="C206" s="32" t="s">
        <v>643</v>
      </c>
      <c r="D206" s="33" t="s">
        <v>644</v>
      </c>
      <c r="E206" s="34">
        <v>217000</v>
      </c>
    </row>
    <row r="207" spans="2:5" ht="15" customHeight="1" x14ac:dyDescent="0.2">
      <c r="B207" s="31"/>
      <c r="C207" s="32" t="s">
        <v>673</v>
      </c>
      <c r="D207" s="33" t="s">
        <v>674</v>
      </c>
      <c r="E207" s="34">
        <v>1500</v>
      </c>
    </row>
    <row r="208" spans="2:5" ht="15" customHeight="1" x14ac:dyDescent="0.2">
      <c r="B208" s="31"/>
      <c r="C208" s="32" t="s">
        <v>638</v>
      </c>
      <c r="D208" s="33" t="s">
        <v>639</v>
      </c>
      <c r="E208" s="34">
        <v>3000</v>
      </c>
    </row>
    <row r="209" spans="2:5" ht="15" customHeight="1" x14ac:dyDescent="0.2">
      <c r="B209" s="35" t="s">
        <v>675</v>
      </c>
      <c r="C209" s="36"/>
      <c r="D209" s="36"/>
      <c r="E209" s="37">
        <v>2000</v>
      </c>
    </row>
    <row r="210" spans="2:5" ht="15" customHeight="1" x14ac:dyDescent="0.2">
      <c r="B210" s="42" t="s">
        <v>393</v>
      </c>
      <c r="C210" s="43"/>
      <c r="D210" s="43"/>
      <c r="E210" s="40">
        <v>10000</v>
      </c>
    </row>
    <row r="211" spans="2:5" ht="15" customHeight="1" x14ac:dyDescent="0.2">
      <c r="B211" s="42" t="s">
        <v>41</v>
      </c>
      <c r="C211" s="43"/>
      <c r="D211" s="43"/>
      <c r="E211" s="40">
        <v>3000</v>
      </c>
    </row>
    <row r="212" spans="2:5" ht="15" customHeight="1" x14ac:dyDescent="0.2">
      <c r="B212" s="42" t="s">
        <v>394</v>
      </c>
      <c r="C212" s="43"/>
      <c r="D212" s="43"/>
      <c r="E212" s="40">
        <v>240000</v>
      </c>
    </row>
    <row r="213" spans="2:5" ht="27.75" customHeight="1" x14ac:dyDescent="0.2">
      <c r="B213" s="42" t="s">
        <v>398</v>
      </c>
      <c r="C213" s="43"/>
      <c r="D213" s="43"/>
      <c r="E213" s="40">
        <v>10653</v>
      </c>
    </row>
    <row r="214" spans="2:5" x14ac:dyDescent="0.2">
      <c r="B214" s="12"/>
      <c r="C214" s="12"/>
      <c r="D214" s="4"/>
      <c r="E214" s="13"/>
    </row>
    <row r="215" spans="2:5" ht="30" customHeight="1" thickBot="1" x14ac:dyDescent="0.25">
      <c r="B215" s="24" t="s">
        <v>3</v>
      </c>
      <c r="C215" s="24" t="s">
        <v>4</v>
      </c>
      <c r="D215" s="25" t="s">
        <v>5</v>
      </c>
      <c r="E215" s="26" t="s">
        <v>6</v>
      </c>
    </row>
    <row r="216" spans="2:5" ht="21" customHeight="1" thickTop="1" x14ac:dyDescent="0.2">
      <c r="B216" s="27" t="s">
        <v>406</v>
      </c>
      <c r="C216" s="28"/>
      <c r="D216" s="29" t="s">
        <v>407</v>
      </c>
      <c r="E216" s="30">
        <f>SUM(E217:E217)</f>
        <v>3300</v>
      </c>
    </row>
    <row r="217" spans="2:5" ht="15" customHeight="1" x14ac:dyDescent="0.2">
      <c r="B217" s="31"/>
      <c r="C217" s="32" t="s">
        <v>645</v>
      </c>
      <c r="D217" s="33" t="s">
        <v>646</v>
      </c>
      <c r="E217" s="34">
        <v>3300</v>
      </c>
    </row>
    <row r="218" spans="2:5" ht="15" customHeight="1" x14ac:dyDescent="0.2">
      <c r="B218" s="35" t="s">
        <v>676</v>
      </c>
      <c r="C218" s="36"/>
      <c r="D218" s="36"/>
      <c r="E218" s="37">
        <v>3300</v>
      </c>
    </row>
    <row r="219" spans="2:5" x14ac:dyDescent="0.2">
      <c r="B219" s="12"/>
      <c r="C219" s="12"/>
      <c r="D219" s="4"/>
      <c r="E219" s="13"/>
    </row>
    <row r="220" spans="2:5" ht="30" customHeight="1" thickBot="1" x14ac:dyDescent="0.25">
      <c r="B220" s="24" t="s">
        <v>3</v>
      </c>
      <c r="C220" s="24" t="s">
        <v>4</v>
      </c>
      <c r="D220" s="25" t="s">
        <v>5</v>
      </c>
      <c r="E220" s="26" t="s">
        <v>6</v>
      </c>
    </row>
    <row r="221" spans="2:5" ht="21" customHeight="1" thickTop="1" x14ac:dyDescent="0.2">
      <c r="B221" s="27" t="s">
        <v>416</v>
      </c>
      <c r="C221" s="28"/>
      <c r="D221" s="29" t="s">
        <v>417</v>
      </c>
      <c r="E221" s="30">
        <f>SUM(E222:E222)</f>
        <v>3750</v>
      </c>
    </row>
    <row r="222" spans="2:5" ht="15" customHeight="1" x14ac:dyDescent="0.2">
      <c r="B222" s="31"/>
      <c r="C222" s="32" t="s">
        <v>677</v>
      </c>
      <c r="D222" s="33" t="s">
        <v>678</v>
      </c>
      <c r="E222" s="34">
        <v>3750</v>
      </c>
    </row>
    <row r="223" spans="2:5" ht="15" customHeight="1" x14ac:dyDescent="0.2">
      <c r="B223" s="35" t="s">
        <v>679</v>
      </c>
      <c r="C223" s="36"/>
      <c r="D223" s="36"/>
      <c r="E223" s="37">
        <v>3750</v>
      </c>
    </row>
    <row r="224" spans="2:5" s="23" customFormat="1" x14ac:dyDescent="0.2">
      <c r="B224" s="63"/>
      <c r="C224" s="63"/>
      <c r="D224" s="63"/>
      <c r="E224" s="64"/>
    </row>
    <row r="225" spans="2:5" s="23" customFormat="1" x14ac:dyDescent="0.2">
      <c r="B225" s="63"/>
      <c r="C225" s="63"/>
      <c r="D225" s="63"/>
      <c r="E225" s="64"/>
    </row>
    <row r="226" spans="2:5" s="23" customFormat="1" x14ac:dyDescent="0.2">
      <c r="B226" s="63"/>
      <c r="C226" s="63"/>
      <c r="D226" s="63"/>
      <c r="E226" s="64"/>
    </row>
    <row r="227" spans="2:5" s="23" customFormat="1" ht="15" customHeight="1" x14ac:dyDescent="0.2">
      <c r="B227" s="20" t="s">
        <v>438</v>
      </c>
      <c r="C227" s="21"/>
      <c r="D227" s="21"/>
      <c r="E227" s="22"/>
    </row>
    <row r="228" spans="2:5" s="23" customFormat="1" x14ac:dyDescent="0.2">
      <c r="B228" s="63"/>
      <c r="C228" s="63"/>
      <c r="D228" s="63"/>
      <c r="E228" s="64"/>
    </row>
    <row r="229" spans="2:5" x14ac:dyDescent="0.2">
      <c r="B229" s="12"/>
      <c r="C229" s="12"/>
      <c r="D229" s="4"/>
      <c r="E229" s="13"/>
    </row>
    <row r="230" spans="2:5" ht="30" customHeight="1" thickBot="1" x14ac:dyDescent="0.25">
      <c r="B230" s="24" t="s">
        <v>3</v>
      </c>
      <c r="C230" s="24" t="s">
        <v>4</v>
      </c>
      <c r="D230" s="25" t="s">
        <v>5</v>
      </c>
      <c r="E230" s="26" t="s">
        <v>6</v>
      </c>
    </row>
    <row r="231" spans="2:5" ht="21" customHeight="1" thickTop="1" x14ac:dyDescent="0.2">
      <c r="B231" s="27" t="s">
        <v>439</v>
      </c>
      <c r="C231" s="28"/>
      <c r="D231" s="29" t="s">
        <v>440</v>
      </c>
      <c r="E231" s="30">
        <f>SUM(E232:E232)</f>
        <v>2700</v>
      </c>
    </row>
    <row r="232" spans="2:5" ht="15" customHeight="1" x14ac:dyDescent="0.2">
      <c r="B232" s="31"/>
      <c r="C232" s="32" t="s">
        <v>632</v>
      </c>
      <c r="D232" s="33" t="s">
        <v>633</v>
      </c>
      <c r="E232" s="34">
        <v>2700</v>
      </c>
    </row>
    <row r="233" spans="2:5" ht="27.75" customHeight="1" x14ac:dyDescent="0.2">
      <c r="B233" s="35" t="s">
        <v>680</v>
      </c>
      <c r="C233" s="36"/>
      <c r="D233" s="36"/>
      <c r="E233" s="37">
        <v>700</v>
      </c>
    </row>
    <row r="234" spans="2:5" ht="27.75" customHeight="1" x14ac:dyDescent="0.2">
      <c r="B234" s="42" t="s">
        <v>681</v>
      </c>
      <c r="C234" s="43"/>
      <c r="D234" s="43"/>
      <c r="E234" s="40">
        <v>2000</v>
      </c>
    </row>
    <row r="235" spans="2:5" x14ac:dyDescent="0.2">
      <c r="B235" s="12"/>
      <c r="C235" s="12"/>
      <c r="D235" s="4"/>
      <c r="E235" s="13"/>
    </row>
    <row r="236" spans="2:5" ht="30" customHeight="1" thickBot="1" x14ac:dyDescent="0.25">
      <c r="B236" s="24" t="s">
        <v>3</v>
      </c>
      <c r="C236" s="24" t="s">
        <v>4</v>
      </c>
      <c r="D236" s="25" t="s">
        <v>5</v>
      </c>
      <c r="E236" s="26" t="s">
        <v>6</v>
      </c>
    </row>
    <row r="237" spans="2:5" ht="21" customHeight="1" thickTop="1" x14ac:dyDescent="0.2">
      <c r="B237" s="27" t="s">
        <v>451</v>
      </c>
      <c r="C237" s="28"/>
      <c r="D237" s="29" t="s">
        <v>452</v>
      </c>
      <c r="E237" s="30">
        <f>SUM(E238:E239)</f>
        <v>16755</v>
      </c>
    </row>
    <row r="238" spans="2:5" ht="15" customHeight="1" x14ac:dyDescent="0.2">
      <c r="B238" s="31"/>
      <c r="C238" s="32" t="s">
        <v>630</v>
      </c>
      <c r="D238" s="33" t="s">
        <v>631</v>
      </c>
      <c r="E238" s="34">
        <v>16498</v>
      </c>
    </row>
    <row r="239" spans="2:5" ht="15" customHeight="1" x14ac:dyDescent="0.2">
      <c r="B239" s="31"/>
      <c r="C239" s="32" t="s">
        <v>641</v>
      </c>
      <c r="D239" s="33" t="s">
        <v>642</v>
      </c>
      <c r="E239" s="34">
        <v>257</v>
      </c>
    </row>
    <row r="240" spans="2:5" ht="15" customHeight="1" x14ac:dyDescent="0.2">
      <c r="B240" s="35" t="s">
        <v>453</v>
      </c>
      <c r="C240" s="36"/>
      <c r="D240" s="36"/>
      <c r="E240" s="37">
        <v>1850</v>
      </c>
    </row>
    <row r="241" spans="2:5" ht="15" customHeight="1" x14ac:dyDescent="0.2">
      <c r="B241" s="42" t="s">
        <v>454</v>
      </c>
      <c r="C241" s="43"/>
      <c r="D241" s="43"/>
      <c r="E241" s="40">
        <v>14905</v>
      </c>
    </row>
    <row r="242" spans="2:5" x14ac:dyDescent="0.2">
      <c r="B242" s="12"/>
      <c r="C242" s="12"/>
      <c r="D242" s="4"/>
      <c r="E242" s="13"/>
    </row>
    <row r="243" spans="2:5" ht="30" customHeight="1" thickBot="1" x14ac:dyDescent="0.25">
      <c r="B243" s="24" t="s">
        <v>3</v>
      </c>
      <c r="C243" s="24" t="s">
        <v>4</v>
      </c>
      <c r="D243" s="25" t="s">
        <v>5</v>
      </c>
      <c r="E243" s="26" t="s">
        <v>6</v>
      </c>
    </row>
    <row r="244" spans="2:5" ht="21" customHeight="1" thickTop="1" x14ac:dyDescent="0.2">
      <c r="B244" s="27" t="s">
        <v>466</v>
      </c>
      <c r="C244" s="28"/>
      <c r="D244" s="29" t="s">
        <v>467</v>
      </c>
      <c r="E244" s="30">
        <f>SUM(E245:E247)</f>
        <v>46851</v>
      </c>
    </row>
    <row r="245" spans="2:5" ht="15" customHeight="1" x14ac:dyDescent="0.2">
      <c r="B245" s="31"/>
      <c r="C245" s="32" t="s">
        <v>630</v>
      </c>
      <c r="D245" s="33" t="s">
        <v>631</v>
      </c>
      <c r="E245" s="34">
        <v>39851</v>
      </c>
    </row>
    <row r="246" spans="2:5" ht="15" customHeight="1" x14ac:dyDescent="0.2">
      <c r="B246" s="31"/>
      <c r="C246" s="32" t="s">
        <v>641</v>
      </c>
      <c r="D246" s="33" t="s">
        <v>642</v>
      </c>
      <c r="E246" s="34">
        <v>2500</v>
      </c>
    </row>
    <row r="247" spans="2:5" ht="15" customHeight="1" x14ac:dyDescent="0.2">
      <c r="B247" s="31"/>
      <c r="C247" s="32" t="s">
        <v>632</v>
      </c>
      <c r="D247" s="33" t="s">
        <v>633</v>
      </c>
      <c r="E247" s="34">
        <v>4500</v>
      </c>
    </row>
    <row r="248" spans="2:5" ht="15" customHeight="1" x14ac:dyDescent="0.2">
      <c r="B248" s="35" t="s">
        <v>470</v>
      </c>
      <c r="C248" s="36"/>
      <c r="D248" s="36"/>
      <c r="E248" s="37">
        <v>41351</v>
      </c>
    </row>
    <row r="249" spans="2:5" ht="15" customHeight="1" x14ac:dyDescent="0.2">
      <c r="B249" s="42" t="s">
        <v>682</v>
      </c>
      <c r="C249" s="43"/>
      <c r="D249" s="43"/>
      <c r="E249" s="40">
        <v>1900</v>
      </c>
    </row>
    <row r="250" spans="2:5" ht="15" customHeight="1" x14ac:dyDescent="0.2">
      <c r="B250" s="42" t="s">
        <v>683</v>
      </c>
      <c r="C250" s="43"/>
      <c r="D250" s="43"/>
      <c r="E250" s="40">
        <v>1000</v>
      </c>
    </row>
    <row r="251" spans="2:5" ht="27.75" customHeight="1" x14ac:dyDescent="0.2">
      <c r="B251" s="42" t="s">
        <v>684</v>
      </c>
      <c r="C251" s="43"/>
      <c r="D251" s="43"/>
      <c r="E251" s="40">
        <v>1100</v>
      </c>
    </row>
    <row r="252" spans="2:5" ht="27.75" customHeight="1" x14ac:dyDescent="0.2">
      <c r="B252" s="42" t="s">
        <v>685</v>
      </c>
      <c r="C252" s="43"/>
      <c r="D252" s="43"/>
      <c r="E252" s="40">
        <v>600</v>
      </c>
    </row>
    <row r="253" spans="2:5" ht="27.75" customHeight="1" x14ac:dyDescent="0.2">
      <c r="B253" s="42" t="s">
        <v>686</v>
      </c>
      <c r="C253" s="43"/>
      <c r="D253" s="43"/>
      <c r="E253" s="40">
        <v>900</v>
      </c>
    </row>
    <row r="254" spans="2:5" x14ac:dyDescent="0.2">
      <c r="B254" s="12"/>
      <c r="C254" s="12"/>
      <c r="D254" s="4"/>
      <c r="E254" s="13"/>
    </row>
    <row r="255" spans="2:5" ht="30" customHeight="1" thickBot="1" x14ac:dyDescent="0.25">
      <c r="B255" s="24" t="s">
        <v>3</v>
      </c>
      <c r="C255" s="24" t="s">
        <v>4</v>
      </c>
      <c r="D255" s="25" t="s">
        <v>5</v>
      </c>
      <c r="E255" s="26" t="s">
        <v>6</v>
      </c>
    </row>
    <row r="256" spans="2:5" ht="21" customHeight="1" thickTop="1" x14ac:dyDescent="0.2">
      <c r="B256" s="27" t="s">
        <v>473</v>
      </c>
      <c r="C256" s="28"/>
      <c r="D256" s="29" t="s">
        <v>474</v>
      </c>
      <c r="E256" s="30">
        <f>SUM(E257:E257)</f>
        <v>3600</v>
      </c>
    </row>
    <row r="257" spans="2:5" ht="15" customHeight="1" x14ac:dyDescent="0.2">
      <c r="B257" s="31"/>
      <c r="C257" s="32" t="s">
        <v>630</v>
      </c>
      <c r="D257" s="33" t="s">
        <v>631</v>
      </c>
      <c r="E257" s="34">
        <v>3600</v>
      </c>
    </row>
    <row r="258" spans="2:5" ht="15" customHeight="1" x14ac:dyDescent="0.2">
      <c r="B258" s="35" t="s">
        <v>475</v>
      </c>
      <c r="C258" s="36"/>
      <c r="D258" s="36"/>
      <c r="E258" s="37">
        <v>3600</v>
      </c>
    </row>
    <row r="259" spans="2:5" x14ac:dyDescent="0.2">
      <c r="B259" s="12"/>
      <c r="C259" s="12"/>
      <c r="D259" s="4"/>
      <c r="E259" s="13"/>
    </row>
    <row r="260" spans="2:5" ht="30" customHeight="1" thickBot="1" x14ac:dyDescent="0.25">
      <c r="B260" s="24" t="s">
        <v>3</v>
      </c>
      <c r="C260" s="24" t="s">
        <v>4</v>
      </c>
      <c r="D260" s="25" t="s">
        <v>5</v>
      </c>
      <c r="E260" s="26" t="s">
        <v>6</v>
      </c>
    </row>
    <row r="261" spans="2:5" ht="29.25" customHeight="1" thickTop="1" x14ac:dyDescent="0.2">
      <c r="B261" s="27" t="s">
        <v>476</v>
      </c>
      <c r="C261" s="28"/>
      <c r="D261" s="29" t="s">
        <v>477</v>
      </c>
      <c r="E261" s="30">
        <f>SUM(E262:E264)</f>
        <v>156637</v>
      </c>
    </row>
    <row r="262" spans="2:5" ht="15" customHeight="1" x14ac:dyDescent="0.2">
      <c r="B262" s="31"/>
      <c r="C262" s="32" t="s">
        <v>630</v>
      </c>
      <c r="D262" s="33" t="s">
        <v>631</v>
      </c>
      <c r="E262" s="34">
        <v>137062</v>
      </c>
    </row>
    <row r="263" spans="2:5" ht="15" customHeight="1" x14ac:dyDescent="0.2">
      <c r="B263" s="31"/>
      <c r="C263" s="32" t="s">
        <v>641</v>
      </c>
      <c r="D263" s="33" t="s">
        <v>642</v>
      </c>
      <c r="E263" s="34">
        <v>12875</v>
      </c>
    </row>
    <row r="264" spans="2:5" ht="15" customHeight="1" x14ac:dyDescent="0.2">
      <c r="B264" s="31"/>
      <c r="C264" s="32" t="s">
        <v>632</v>
      </c>
      <c r="D264" s="33" t="s">
        <v>633</v>
      </c>
      <c r="E264" s="34">
        <v>6700</v>
      </c>
    </row>
    <row r="265" spans="2:5" ht="15" customHeight="1" x14ac:dyDescent="0.2">
      <c r="B265" s="35" t="s">
        <v>478</v>
      </c>
      <c r="C265" s="36"/>
      <c r="D265" s="36"/>
      <c r="E265" s="37">
        <v>1232</v>
      </c>
    </row>
    <row r="266" spans="2:5" ht="15" customHeight="1" x14ac:dyDescent="0.2">
      <c r="B266" s="42" t="s">
        <v>479</v>
      </c>
      <c r="C266" s="43"/>
      <c r="D266" s="43"/>
      <c r="E266" s="40">
        <v>13300</v>
      </c>
    </row>
    <row r="267" spans="2:5" ht="15" customHeight="1" x14ac:dyDescent="0.2">
      <c r="B267" s="42" t="s">
        <v>480</v>
      </c>
      <c r="C267" s="43"/>
      <c r="D267" s="43"/>
      <c r="E267" s="40">
        <v>2250</v>
      </c>
    </row>
    <row r="268" spans="2:5" ht="15" customHeight="1" x14ac:dyDescent="0.2">
      <c r="B268" s="42" t="s">
        <v>481</v>
      </c>
      <c r="C268" s="43"/>
      <c r="D268" s="43"/>
      <c r="E268" s="40">
        <v>12753</v>
      </c>
    </row>
    <row r="269" spans="2:5" ht="15" customHeight="1" x14ac:dyDescent="0.2">
      <c r="B269" s="42" t="s">
        <v>482</v>
      </c>
      <c r="C269" s="43"/>
      <c r="D269" s="43"/>
      <c r="E269" s="40">
        <v>13688</v>
      </c>
    </row>
    <row r="270" spans="2:5" ht="15" customHeight="1" x14ac:dyDescent="0.2">
      <c r="B270" s="42" t="s">
        <v>483</v>
      </c>
      <c r="C270" s="43"/>
      <c r="D270" s="43"/>
      <c r="E270" s="40">
        <v>9665</v>
      </c>
    </row>
    <row r="271" spans="2:5" ht="15" customHeight="1" x14ac:dyDescent="0.2">
      <c r="B271" s="42" t="s">
        <v>484</v>
      </c>
      <c r="C271" s="43"/>
      <c r="D271" s="43"/>
      <c r="E271" s="40">
        <v>11116</v>
      </c>
    </row>
    <row r="272" spans="2:5" ht="15" customHeight="1" x14ac:dyDescent="0.2">
      <c r="B272" s="42" t="s">
        <v>687</v>
      </c>
      <c r="C272" s="43"/>
      <c r="D272" s="43"/>
      <c r="E272" s="40">
        <v>50000</v>
      </c>
    </row>
    <row r="273" spans="2:5" ht="15" customHeight="1" x14ac:dyDescent="0.2">
      <c r="B273" s="42" t="s">
        <v>485</v>
      </c>
      <c r="C273" s="43"/>
      <c r="D273" s="43"/>
      <c r="E273" s="40">
        <v>25960</v>
      </c>
    </row>
    <row r="274" spans="2:5" ht="15" customHeight="1" x14ac:dyDescent="0.2">
      <c r="B274" s="42" t="s">
        <v>486</v>
      </c>
      <c r="C274" s="43"/>
      <c r="D274" s="43"/>
      <c r="E274" s="40">
        <v>7473</v>
      </c>
    </row>
    <row r="275" spans="2:5" ht="27.75" customHeight="1" x14ac:dyDescent="0.2">
      <c r="B275" s="42" t="s">
        <v>688</v>
      </c>
      <c r="C275" s="43"/>
      <c r="D275" s="43"/>
      <c r="E275" s="40">
        <v>3500</v>
      </c>
    </row>
    <row r="276" spans="2:5" ht="27.75" customHeight="1" x14ac:dyDescent="0.2">
      <c r="B276" s="42" t="s">
        <v>689</v>
      </c>
      <c r="C276" s="43"/>
      <c r="D276" s="43"/>
      <c r="E276" s="40">
        <v>2500</v>
      </c>
    </row>
    <row r="277" spans="2:5" ht="15" customHeight="1" x14ac:dyDescent="0.2">
      <c r="B277" s="42" t="s">
        <v>690</v>
      </c>
      <c r="C277" s="43"/>
      <c r="D277" s="43"/>
      <c r="E277" s="40">
        <v>500</v>
      </c>
    </row>
    <row r="278" spans="2:5" ht="27.75" customHeight="1" x14ac:dyDescent="0.2">
      <c r="B278" s="42" t="s">
        <v>691</v>
      </c>
      <c r="C278" s="43"/>
      <c r="D278" s="43"/>
      <c r="E278" s="40">
        <v>600</v>
      </c>
    </row>
    <row r="279" spans="2:5" ht="27.75" customHeight="1" x14ac:dyDescent="0.2">
      <c r="B279" s="42" t="s">
        <v>692</v>
      </c>
      <c r="C279" s="43"/>
      <c r="D279" s="43"/>
      <c r="E279" s="40">
        <v>600</v>
      </c>
    </row>
    <row r="280" spans="2:5" ht="27.75" customHeight="1" x14ac:dyDescent="0.2">
      <c r="B280" s="42" t="s">
        <v>693</v>
      </c>
      <c r="C280" s="43"/>
      <c r="D280" s="43"/>
      <c r="E280" s="40">
        <v>1500</v>
      </c>
    </row>
    <row r="281" spans="2:5" s="23" customFormat="1" x14ac:dyDescent="0.2">
      <c r="B281" s="63"/>
      <c r="C281" s="63"/>
      <c r="D281" s="63"/>
      <c r="E281" s="64"/>
    </row>
    <row r="282" spans="2:5" s="23" customFormat="1" x14ac:dyDescent="0.2">
      <c r="B282" s="63"/>
      <c r="C282" s="63"/>
      <c r="D282" s="63"/>
      <c r="E282" s="64"/>
    </row>
    <row r="283" spans="2:5" s="23" customFormat="1" x14ac:dyDescent="0.2">
      <c r="B283" s="63"/>
      <c r="C283" s="63"/>
      <c r="D283" s="63"/>
      <c r="E283" s="64"/>
    </row>
    <row r="284" spans="2:5" s="23" customFormat="1" ht="15" customHeight="1" x14ac:dyDescent="0.2">
      <c r="B284" s="20" t="s">
        <v>505</v>
      </c>
      <c r="C284" s="21"/>
      <c r="D284" s="21"/>
      <c r="E284" s="22"/>
    </row>
    <row r="285" spans="2:5" s="23" customFormat="1" x14ac:dyDescent="0.2">
      <c r="B285" s="63"/>
      <c r="C285" s="63"/>
      <c r="D285" s="63"/>
      <c r="E285" s="64"/>
    </row>
    <row r="286" spans="2:5" x14ac:dyDescent="0.2">
      <c r="B286" s="12"/>
      <c r="C286" s="12"/>
      <c r="D286" s="4"/>
      <c r="E286" s="13"/>
    </row>
    <row r="287" spans="2:5" ht="30" customHeight="1" thickBot="1" x14ac:dyDescent="0.25">
      <c r="B287" s="24" t="s">
        <v>3</v>
      </c>
      <c r="C287" s="24" t="s">
        <v>4</v>
      </c>
      <c r="D287" s="25" t="s">
        <v>5</v>
      </c>
      <c r="E287" s="26" t="s">
        <v>6</v>
      </c>
    </row>
    <row r="288" spans="2:5" ht="21" customHeight="1" thickTop="1" x14ac:dyDescent="0.2">
      <c r="B288" s="27" t="s">
        <v>506</v>
      </c>
      <c r="C288" s="28"/>
      <c r="D288" s="29" t="s">
        <v>507</v>
      </c>
      <c r="E288" s="30">
        <f>SUM(E289:E289)</f>
        <v>5550</v>
      </c>
    </row>
    <row r="289" spans="2:5" ht="15" customHeight="1" x14ac:dyDescent="0.2">
      <c r="B289" s="31"/>
      <c r="C289" s="32" t="s">
        <v>641</v>
      </c>
      <c r="D289" s="33" t="s">
        <v>642</v>
      </c>
      <c r="E289" s="34">
        <v>5550</v>
      </c>
    </row>
    <row r="290" spans="2:5" ht="15" customHeight="1" x14ac:dyDescent="0.2">
      <c r="B290" s="35" t="s">
        <v>508</v>
      </c>
      <c r="C290" s="36"/>
      <c r="D290" s="36"/>
      <c r="E290" s="37">
        <v>5550</v>
      </c>
    </row>
    <row r="291" spans="2:5" x14ac:dyDescent="0.2">
      <c r="B291" s="12"/>
      <c r="C291" s="12"/>
      <c r="D291" s="4"/>
      <c r="E291" s="13"/>
    </row>
    <row r="292" spans="2:5" ht="30" customHeight="1" thickBot="1" x14ac:dyDescent="0.25">
      <c r="B292" s="24" t="s">
        <v>3</v>
      </c>
      <c r="C292" s="24" t="s">
        <v>4</v>
      </c>
      <c r="D292" s="25" t="s">
        <v>5</v>
      </c>
      <c r="E292" s="26" t="s">
        <v>6</v>
      </c>
    </row>
    <row r="293" spans="2:5" ht="21" customHeight="1" thickTop="1" x14ac:dyDescent="0.2">
      <c r="B293" s="27" t="s">
        <v>517</v>
      </c>
      <c r="C293" s="28"/>
      <c r="D293" s="29" t="s">
        <v>518</v>
      </c>
      <c r="E293" s="30">
        <f>SUM(E294:E294)</f>
        <v>5000</v>
      </c>
    </row>
    <row r="294" spans="2:5" ht="15" customHeight="1" x14ac:dyDescent="0.2">
      <c r="B294" s="31"/>
      <c r="C294" s="32" t="s">
        <v>638</v>
      </c>
      <c r="D294" s="33" t="s">
        <v>639</v>
      </c>
      <c r="E294" s="34">
        <v>5000</v>
      </c>
    </row>
    <row r="295" spans="2:5" ht="27.75" customHeight="1" x14ac:dyDescent="0.2">
      <c r="B295" s="35" t="s">
        <v>520</v>
      </c>
      <c r="C295" s="36"/>
      <c r="D295" s="36"/>
      <c r="E295" s="37">
        <v>5000</v>
      </c>
    </row>
    <row r="296" spans="2:5" x14ac:dyDescent="0.2">
      <c r="B296" s="12"/>
      <c r="C296" s="12"/>
      <c r="D296" s="4"/>
      <c r="E296" s="13"/>
    </row>
    <row r="297" spans="2:5" ht="30" customHeight="1" thickBot="1" x14ac:dyDescent="0.25">
      <c r="B297" s="24" t="s">
        <v>3</v>
      </c>
      <c r="C297" s="24" t="s">
        <v>4</v>
      </c>
      <c r="D297" s="25" t="s">
        <v>5</v>
      </c>
      <c r="E297" s="26" t="s">
        <v>6</v>
      </c>
    </row>
    <row r="298" spans="2:5" ht="21" customHeight="1" thickTop="1" x14ac:dyDescent="0.2">
      <c r="B298" s="27" t="s">
        <v>521</v>
      </c>
      <c r="C298" s="28"/>
      <c r="D298" s="29" t="s">
        <v>522</v>
      </c>
      <c r="E298" s="30">
        <f>SUM(E299:E300)</f>
        <v>5500</v>
      </c>
    </row>
    <row r="299" spans="2:5" ht="15" customHeight="1" x14ac:dyDescent="0.2">
      <c r="B299" s="31"/>
      <c r="C299" s="32" t="s">
        <v>641</v>
      </c>
      <c r="D299" s="33" t="s">
        <v>642</v>
      </c>
      <c r="E299" s="34">
        <v>500</v>
      </c>
    </row>
    <row r="300" spans="2:5" ht="15" customHeight="1" x14ac:dyDescent="0.2">
      <c r="B300" s="31"/>
      <c r="C300" s="32" t="s">
        <v>694</v>
      </c>
      <c r="D300" s="33" t="s">
        <v>695</v>
      </c>
      <c r="E300" s="34">
        <v>5000</v>
      </c>
    </row>
    <row r="301" spans="2:5" ht="15" customHeight="1" x14ac:dyDescent="0.2">
      <c r="B301" s="59" t="s">
        <v>525</v>
      </c>
      <c r="C301" s="60"/>
      <c r="D301" s="60"/>
      <c r="E301" s="37">
        <v>5500</v>
      </c>
    </row>
    <row r="302" spans="2:5" x14ac:dyDescent="0.2">
      <c r="B302" s="12"/>
      <c r="C302" s="12"/>
      <c r="D302" s="4"/>
      <c r="E302" s="13"/>
    </row>
    <row r="303" spans="2:5" ht="30" customHeight="1" thickBot="1" x14ac:dyDescent="0.25">
      <c r="B303" s="24" t="s">
        <v>3</v>
      </c>
      <c r="C303" s="24" t="s">
        <v>4</v>
      </c>
      <c r="D303" s="25" t="s">
        <v>5</v>
      </c>
      <c r="E303" s="26" t="s">
        <v>6</v>
      </c>
    </row>
    <row r="304" spans="2:5" ht="21" customHeight="1" thickTop="1" x14ac:dyDescent="0.2">
      <c r="B304" s="27" t="s">
        <v>78</v>
      </c>
      <c r="C304" s="28"/>
      <c r="D304" s="29" t="s">
        <v>526</v>
      </c>
      <c r="E304" s="30">
        <f>SUM(E305:E307)</f>
        <v>399143</v>
      </c>
    </row>
    <row r="305" spans="2:5" ht="15" customHeight="1" x14ac:dyDescent="0.2">
      <c r="B305" s="31"/>
      <c r="C305" s="32" t="s">
        <v>641</v>
      </c>
      <c r="D305" s="33" t="s">
        <v>642</v>
      </c>
      <c r="E305" s="34">
        <v>26450</v>
      </c>
    </row>
    <row r="306" spans="2:5" ht="15" customHeight="1" x14ac:dyDescent="0.2">
      <c r="B306" s="31"/>
      <c r="C306" s="32" t="s">
        <v>667</v>
      </c>
      <c r="D306" s="33" t="s">
        <v>668</v>
      </c>
      <c r="E306" s="34">
        <v>350713</v>
      </c>
    </row>
    <row r="307" spans="2:5" ht="15" customHeight="1" x14ac:dyDescent="0.2">
      <c r="B307" s="31"/>
      <c r="C307" s="32" t="s">
        <v>694</v>
      </c>
      <c r="D307" s="33" t="s">
        <v>695</v>
      </c>
      <c r="E307" s="34">
        <v>21980</v>
      </c>
    </row>
    <row r="308" spans="2:5" ht="27.75" customHeight="1" x14ac:dyDescent="0.2">
      <c r="B308" s="35" t="s">
        <v>696</v>
      </c>
      <c r="C308" s="36"/>
      <c r="D308" s="36"/>
      <c r="E308" s="37">
        <v>6000</v>
      </c>
    </row>
    <row r="309" spans="2:5" ht="15" customHeight="1" x14ac:dyDescent="0.2">
      <c r="B309" s="42" t="s">
        <v>697</v>
      </c>
      <c r="C309" s="43"/>
      <c r="D309" s="43"/>
      <c r="E309" s="40">
        <v>6263</v>
      </c>
    </row>
    <row r="310" spans="2:5" ht="27.75" customHeight="1" x14ac:dyDescent="0.2">
      <c r="B310" s="42" t="s">
        <v>527</v>
      </c>
      <c r="C310" s="43"/>
      <c r="D310" s="43"/>
      <c r="E310" s="40">
        <v>15980</v>
      </c>
    </row>
    <row r="311" spans="2:5" ht="15" customHeight="1" x14ac:dyDescent="0.2">
      <c r="B311" s="42" t="s">
        <v>698</v>
      </c>
      <c r="C311" s="43"/>
      <c r="D311" s="43"/>
      <c r="E311" s="40">
        <v>120000</v>
      </c>
    </row>
    <row r="312" spans="2:5" ht="15" customHeight="1" x14ac:dyDescent="0.2">
      <c r="B312" s="42" t="s">
        <v>699</v>
      </c>
      <c r="C312" s="43"/>
      <c r="D312" s="43"/>
      <c r="E312" s="40">
        <v>107900</v>
      </c>
    </row>
    <row r="313" spans="2:5" ht="15" customHeight="1" x14ac:dyDescent="0.2">
      <c r="B313" s="42" t="s">
        <v>700</v>
      </c>
      <c r="C313" s="43"/>
      <c r="D313" s="43"/>
      <c r="E313" s="40">
        <v>143000</v>
      </c>
    </row>
    <row r="314" spans="2:5" x14ac:dyDescent="0.2">
      <c r="B314" s="12"/>
      <c r="C314" s="12"/>
      <c r="D314" s="4"/>
      <c r="E314" s="13"/>
    </row>
    <row r="315" spans="2:5" ht="30" customHeight="1" thickBot="1" x14ac:dyDescent="0.25">
      <c r="B315" s="24" t="s">
        <v>3</v>
      </c>
      <c r="C315" s="24" t="s">
        <v>4</v>
      </c>
      <c r="D315" s="25" t="s">
        <v>5</v>
      </c>
      <c r="E315" s="26" t="s">
        <v>6</v>
      </c>
    </row>
    <row r="316" spans="2:5" ht="21" customHeight="1" thickTop="1" x14ac:dyDescent="0.2">
      <c r="B316" s="27" t="s">
        <v>528</v>
      </c>
      <c r="C316" s="28"/>
      <c r="D316" s="29" t="s">
        <v>529</v>
      </c>
      <c r="E316" s="30">
        <f>SUM(E317:E318)</f>
        <v>12000</v>
      </c>
    </row>
    <row r="317" spans="2:5" ht="15" customHeight="1" x14ac:dyDescent="0.2">
      <c r="B317" s="31"/>
      <c r="C317" s="32" t="s">
        <v>641</v>
      </c>
      <c r="D317" s="33" t="s">
        <v>642</v>
      </c>
      <c r="E317" s="34">
        <v>7000</v>
      </c>
    </row>
    <row r="318" spans="2:5" ht="15" customHeight="1" x14ac:dyDescent="0.2">
      <c r="B318" s="31"/>
      <c r="C318" s="32" t="s">
        <v>638</v>
      </c>
      <c r="D318" s="33" t="s">
        <v>639</v>
      </c>
      <c r="E318" s="34">
        <v>5000</v>
      </c>
    </row>
    <row r="319" spans="2:5" ht="15" customHeight="1" x14ac:dyDescent="0.2">
      <c r="B319" s="35" t="s">
        <v>530</v>
      </c>
      <c r="C319" s="36"/>
      <c r="D319" s="36"/>
      <c r="E319" s="37">
        <v>12000</v>
      </c>
    </row>
    <row r="320" spans="2:5" x14ac:dyDescent="0.2">
      <c r="B320" s="12"/>
      <c r="C320" s="12"/>
      <c r="D320" s="4"/>
      <c r="E320" s="13"/>
    </row>
    <row r="321" spans="2:5" ht="30" customHeight="1" thickBot="1" x14ac:dyDescent="0.25">
      <c r="B321" s="24" t="s">
        <v>3</v>
      </c>
      <c r="C321" s="24" t="s">
        <v>4</v>
      </c>
      <c r="D321" s="25" t="s">
        <v>5</v>
      </c>
      <c r="E321" s="26" t="s">
        <v>6</v>
      </c>
    </row>
    <row r="322" spans="2:5" ht="29.25" customHeight="1" thickTop="1" x14ac:dyDescent="0.2">
      <c r="B322" s="27" t="s">
        <v>532</v>
      </c>
      <c r="C322" s="28"/>
      <c r="D322" s="29" t="s">
        <v>533</v>
      </c>
      <c r="E322" s="30">
        <f>SUM(E323:E324)</f>
        <v>441000</v>
      </c>
    </row>
    <row r="323" spans="2:5" ht="15" customHeight="1" x14ac:dyDescent="0.2">
      <c r="B323" s="31"/>
      <c r="C323" s="32" t="s">
        <v>630</v>
      </c>
      <c r="D323" s="33" t="s">
        <v>631</v>
      </c>
      <c r="E323" s="34">
        <v>421000</v>
      </c>
    </row>
    <row r="324" spans="2:5" ht="15" customHeight="1" x14ac:dyDescent="0.2">
      <c r="B324" s="31"/>
      <c r="C324" s="32" t="s">
        <v>641</v>
      </c>
      <c r="D324" s="33" t="s">
        <v>642</v>
      </c>
      <c r="E324" s="34">
        <v>20000</v>
      </c>
    </row>
    <row r="325" spans="2:5" ht="15" customHeight="1" x14ac:dyDescent="0.2">
      <c r="B325" s="35" t="s">
        <v>534</v>
      </c>
      <c r="C325" s="36"/>
      <c r="D325" s="36"/>
      <c r="E325" s="37">
        <v>184500</v>
      </c>
    </row>
    <row r="326" spans="2:5" ht="27.75" customHeight="1" x14ac:dyDescent="0.2">
      <c r="B326" s="42" t="s">
        <v>535</v>
      </c>
      <c r="C326" s="43"/>
      <c r="D326" s="43"/>
      <c r="E326" s="40">
        <v>25300</v>
      </c>
    </row>
    <row r="327" spans="2:5" ht="15" customHeight="1" x14ac:dyDescent="0.2">
      <c r="B327" s="42" t="s">
        <v>536</v>
      </c>
      <c r="C327" s="43"/>
      <c r="D327" s="43"/>
      <c r="E327" s="40">
        <v>231200</v>
      </c>
    </row>
    <row r="328" spans="2:5" s="23" customFormat="1" x14ac:dyDescent="0.2">
      <c r="B328" s="63"/>
      <c r="C328" s="63"/>
      <c r="D328" s="63"/>
      <c r="E328" s="64"/>
    </row>
    <row r="329" spans="2:5" s="23" customFormat="1" x14ac:dyDescent="0.2">
      <c r="B329" s="63"/>
      <c r="C329" s="63"/>
      <c r="D329" s="63"/>
      <c r="E329" s="64"/>
    </row>
    <row r="330" spans="2:5" s="23" customFormat="1" x14ac:dyDescent="0.2">
      <c r="B330" s="63"/>
      <c r="C330" s="63"/>
      <c r="D330" s="63"/>
      <c r="E330" s="64"/>
    </row>
    <row r="331" spans="2:5" s="23" customFormat="1" ht="15" customHeight="1" x14ac:dyDescent="0.2">
      <c r="B331" s="20" t="s">
        <v>543</v>
      </c>
      <c r="C331" s="21"/>
      <c r="D331" s="21"/>
      <c r="E331" s="22"/>
    </row>
    <row r="332" spans="2:5" s="23" customFormat="1" x14ac:dyDescent="0.2">
      <c r="B332" s="63"/>
      <c r="C332" s="63"/>
      <c r="D332" s="63"/>
      <c r="E332" s="64"/>
    </row>
    <row r="333" spans="2:5" x14ac:dyDescent="0.2">
      <c r="B333" s="12"/>
      <c r="C333" s="12"/>
      <c r="D333" s="4"/>
      <c r="E333" s="13"/>
    </row>
    <row r="334" spans="2:5" ht="30" customHeight="1" thickBot="1" x14ac:dyDescent="0.25">
      <c r="B334" s="24" t="s">
        <v>3</v>
      </c>
      <c r="C334" s="24" t="s">
        <v>4</v>
      </c>
      <c r="D334" s="25" t="s">
        <v>5</v>
      </c>
      <c r="E334" s="26" t="s">
        <v>6</v>
      </c>
    </row>
    <row r="335" spans="2:5" ht="21" customHeight="1" thickTop="1" x14ac:dyDescent="0.2">
      <c r="B335" s="27" t="s">
        <v>546</v>
      </c>
      <c r="C335" s="28"/>
      <c r="D335" s="29" t="s">
        <v>547</v>
      </c>
      <c r="E335" s="30">
        <f>SUM(E336:E338)</f>
        <v>4350</v>
      </c>
    </row>
    <row r="336" spans="2:5" ht="15" customHeight="1" x14ac:dyDescent="0.2">
      <c r="B336" s="31"/>
      <c r="C336" s="32" t="s">
        <v>624</v>
      </c>
      <c r="D336" s="33" t="s">
        <v>588</v>
      </c>
      <c r="E336" s="34">
        <v>800</v>
      </c>
    </row>
    <row r="337" spans="2:5" ht="15" customHeight="1" x14ac:dyDescent="0.2">
      <c r="B337" s="31"/>
      <c r="C337" s="32" t="s">
        <v>667</v>
      </c>
      <c r="D337" s="33" t="s">
        <v>668</v>
      </c>
      <c r="E337" s="34">
        <v>850</v>
      </c>
    </row>
    <row r="338" spans="2:5" ht="15" customHeight="1" x14ac:dyDescent="0.2">
      <c r="B338" s="31"/>
      <c r="C338" s="32" t="s">
        <v>627</v>
      </c>
      <c r="D338" s="33" t="s">
        <v>628</v>
      </c>
      <c r="E338" s="34">
        <v>2700</v>
      </c>
    </row>
    <row r="339" spans="2:5" ht="15" customHeight="1" x14ac:dyDescent="0.2">
      <c r="B339" s="35" t="s">
        <v>701</v>
      </c>
      <c r="C339" s="36"/>
      <c r="D339" s="36"/>
      <c r="E339" s="37">
        <v>4350</v>
      </c>
    </row>
    <row r="340" spans="2:5" x14ac:dyDescent="0.2">
      <c r="B340" s="12"/>
      <c r="C340" s="12"/>
      <c r="D340" s="4"/>
      <c r="E340" s="13"/>
    </row>
    <row r="341" spans="2:5" ht="30" customHeight="1" thickBot="1" x14ac:dyDescent="0.25">
      <c r="B341" s="24" t="s">
        <v>3</v>
      </c>
      <c r="C341" s="24" t="s">
        <v>4</v>
      </c>
      <c r="D341" s="25" t="s">
        <v>5</v>
      </c>
      <c r="E341" s="26" t="s">
        <v>6</v>
      </c>
    </row>
    <row r="342" spans="2:5" ht="21" customHeight="1" thickTop="1" x14ac:dyDescent="0.2">
      <c r="B342" s="27" t="s">
        <v>577</v>
      </c>
      <c r="C342" s="28"/>
      <c r="D342" s="29" t="s">
        <v>578</v>
      </c>
      <c r="E342" s="30">
        <f>SUM(E343:E348)</f>
        <v>45500</v>
      </c>
    </row>
    <row r="343" spans="2:5" ht="15" customHeight="1" x14ac:dyDescent="0.2">
      <c r="B343" s="31"/>
      <c r="C343" s="32" t="s">
        <v>624</v>
      </c>
      <c r="D343" s="33" t="s">
        <v>588</v>
      </c>
      <c r="E343" s="34">
        <v>19370</v>
      </c>
    </row>
    <row r="344" spans="2:5" ht="15" customHeight="1" x14ac:dyDescent="0.2">
      <c r="B344" s="31"/>
      <c r="C344" s="32" t="s">
        <v>625</v>
      </c>
      <c r="D344" s="33" t="s">
        <v>626</v>
      </c>
      <c r="E344" s="34">
        <v>380</v>
      </c>
    </row>
    <row r="345" spans="2:5" ht="15" customHeight="1" x14ac:dyDescent="0.2">
      <c r="B345" s="31"/>
      <c r="C345" s="32" t="s">
        <v>630</v>
      </c>
      <c r="D345" s="33" t="s">
        <v>631</v>
      </c>
      <c r="E345" s="34">
        <v>10650</v>
      </c>
    </row>
    <row r="346" spans="2:5" ht="15" customHeight="1" x14ac:dyDescent="0.2">
      <c r="B346" s="31"/>
      <c r="C346" s="32" t="s">
        <v>641</v>
      </c>
      <c r="D346" s="33" t="s">
        <v>642</v>
      </c>
      <c r="E346" s="34">
        <v>180</v>
      </c>
    </row>
    <row r="347" spans="2:5" ht="15" customHeight="1" x14ac:dyDescent="0.2">
      <c r="B347" s="31"/>
      <c r="C347" s="32" t="s">
        <v>667</v>
      </c>
      <c r="D347" s="33" t="s">
        <v>668</v>
      </c>
      <c r="E347" s="34">
        <v>3880</v>
      </c>
    </row>
    <row r="348" spans="2:5" ht="15" customHeight="1" x14ac:dyDescent="0.2">
      <c r="B348" s="31"/>
      <c r="C348" s="32" t="s">
        <v>627</v>
      </c>
      <c r="D348" s="33" t="s">
        <v>628</v>
      </c>
      <c r="E348" s="34">
        <v>11040</v>
      </c>
    </row>
    <row r="349" spans="2:5" ht="15" customHeight="1" x14ac:dyDescent="0.2">
      <c r="B349" s="35" t="s">
        <v>702</v>
      </c>
      <c r="C349" s="36"/>
      <c r="D349" s="36"/>
      <c r="E349" s="37">
        <v>22800</v>
      </c>
    </row>
    <row r="350" spans="2:5" ht="15" customHeight="1" x14ac:dyDescent="0.2">
      <c r="B350" s="42" t="s">
        <v>597</v>
      </c>
      <c r="C350" s="43"/>
      <c r="D350" s="43"/>
      <c r="E350" s="40">
        <v>2690</v>
      </c>
    </row>
    <row r="351" spans="2:5" ht="15" customHeight="1" x14ac:dyDescent="0.2">
      <c r="B351" s="42" t="s">
        <v>598</v>
      </c>
      <c r="C351" s="43"/>
      <c r="D351" s="43"/>
      <c r="E351" s="40">
        <v>4570</v>
      </c>
    </row>
    <row r="352" spans="2:5" ht="15" customHeight="1" x14ac:dyDescent="0.2">
      <c r="B352" s="38" t="s">
        <v>703</v>
      </c>
      <c r="C352" s="39"/>
      <c r="D352" s="39"/>
      <c r="E352" s="40">
        <v>4500</v>
      </c>
    </row>
    <row r="353" spans="2:5" ht="15" customHeight="1" x14ac:dyDescent="0.2">
      <c r="B353" s="42" t="s">
        <v>704</v>
      </c>
      <c r="C353" s="43"/>
      <c r="D353" s="43"/>
      <c r="E353" s="40">
        <v>5300</v>
      </c>
    </row>
    <row r="354" spans="2:5" ht="15" customHeight="1" x14ac:dyDescent="0.2">
      <c r="B354" s="42" t="s">
        <v>705</v>
      </c>
      <c r="C354" s="43"/>
      <c r="D354" s="43"/>
      <c r="E354" s="40">
        <v>5640</v>
      </c>
    </row>
    <row r="355" spans="2:5" x14ac:dyDescent="0.2">
      <c r="B355" s="12"/>
      <c r="C355" s="12"/>
      <c r="D355" s="4"/>
      <c r="E355" s="13"/>
    </row>
    <row r="356" spans="2:5" ht="13.5" thickBot="1" x14ac:dyDescent="0.25">
      <c r="B356" s="12"/>
      <c r="C356" s="12"/>
      <c r="D356" s="4"/>
      <c r="E356" s="13"/>
    </row>
    <row r="357" spans="2:5" ht="15" customHeight="1" thickBot="1" x14ac:dyDescent="0.25">
      <c r="B357" s="85" t="s">
        <v>706</v>
      </c>
      <c r="C357" s="86"/>
      <c r="D357" s="87"/>
      <c r="E357" s="90">
        <f>E342+E335+E322+E316+E304+E298+E293+E288+E261+E256+E244+E237+E231+E221+E216+E203+E196+E191+E182+E175+E158+E153+E148+E143+E136+E129+E118+E98+E79+E72+E62+E57+E43+E38+E19+E11</f>
        <v>4470962</v>
      </c>
    </row>
    <row r="358" spans="2:5" x14ac:dyDescent="0.2">
      <c r="B358" s="12"/>
      <c r="C358" s="12"/>
      <c r="D358" s="4"/>
      <c r="E358" s="13"/>
    </row>
    <row r="359" spans="2:5" x14ac:dyDescent="0.2">
      <c r="B359" s="12"/>
      <c r="C359" s="12"/>
      <c r="D359" s="4"/>
      <c r="E359" s="13"/>
    </row>
    <row r="360" spans="2:5" ht="13.5" thickBot="1" x14ac:dyDescent="0.25">
      <c r="B360" s="12"/>
      <c r="C360" s="12"/>
      <c r="D360" s="4"/>
      <c r="E360" s="13"/>
    </row>
    <row r="361" spans="2:5" ht="15" customHeight="1" thickBot="1" x14ac:dyDescent="0.25">
      <c r="B361" s="91" t="s">
        <v>707</v>
      </c>
      <c r="C361" s="92"/>
      <c r="D361" s="93"/>
      <c r="E361" s="94">
        <f>'Výdaje - běžné 3'!E43</f>
        <v>5225653</v>
      </c>
    </row>
    <row r="362" spans="2:5" ht="15" customHeight="1" thickBot="1" x14ac:dyDescent="0.25">
      <c r="B362" s="91" t="s">
        <v>708</v>
      </c>
      <c r="C362" s="92"/>
      <c r="D362" s="93"/>
      <c r="E362" s="95">
        <f>E357</f>
        <v>4470962</v>
      </c>
    </row>
    <row r="363" spans="2:5" x14ac:dyDescent="0.2">
      <c r="B363" s="12"/>
      <c r="C363" s="12"/>
      <c r="D363" s="4"/>
      <c r="E363" s="13"/>
    </row>
    <row r="364" spans="2:5" ht="13.5" thickBot="1" x14ac:dyDescent="0.25">
      <c r="B364" s="12"/>
      <c r="C364" s="12"/>
      <c r="D364" s="4"/>
      <c r="E364" s="13"/>
    </row>
    <row r="365" spans="2:5" ht="15" customHeight="1" thickBot="1" x14ac:dyDescent="0.25">
      <c r="B365" s="85" t="s">
        <v>709</v>
      </c>
      <c r="C365" s="86"/>
      <c r="D365" s="87"/>
      <c r="E365" s="90">
        <f>E362+E361</f>
        <v>9696615</v>
      </c>
    </row>
  </sheetData>
  <customSheetViews>
    <customSheetView guid="{E6C6CE4A-6B47-47B3-A80C-C12DB7F6D976}" showPageBreaks="1" showGridLines="0" hiddenRows="1" topLeftCell="A2">
      <selection activeCell="E7" sqref="E7"/>
      <rowBreaks count="7" manualBreakCount="7">
        <brk id="41" max="16383" man="1"/>
        <brk id="116" max="16383" man="1"/>
        <brk id="151" max="16383" man="1"/>
        <brk id="184" max="16383" man="1"/>
        <brk id="219" max="16383" man="1"/>
        <brk id="254" max="16383" man="1"/>
        <brk id="291" max="16383" man="1"/>
      </rowBreaks>
      <pageMargins left="0.78740157480314965" right="0.78740157480314965" top="0.98425196850393704" bottom="0.98425196850393704" header="0.51181102362204722" footer="0.51181102362204722"/>
      <printOptions horizontalCentered="1"/>
      <pageSetup paperSize="9" firstPageNumber="28" orientation="portrait" useFirstPageNumber="1" r:id="rId1"/>
      <headerFooter>
        <oddHeader>&amp;L&amp;"Tahoma,Tučné"&amp;9Usnesení č. 12/996 - Příloha č. 2 &amp;"Tahoma,Obyčejné"
Počet stran přílohy: 37&amp;R&amp;"Tahoma,Obyčejné"&amp;9Strana &amp;P</oddHeader>
      </headerFooter>
    </customSheetView>
  </customSheetViews>
  <mergeCells count="137">
    <mergeCell ref="B350:D350"/>
    <mergeCell ref="B351:D351"/>
    <mergeCell ref="B352:D352"/>
    <mergeCell ref="B353:D353"/>
    <mergeCell ref="B354:D354"/>
    <mergeCell ref="B319:D319"/>
    <mergeCell ref="B325:D325"/>
    <mergeCell ref="B326:D326"/>
    <mergeCell ref="B327:D327"/>
    <mergeCell ref="B339:D339"/>
    <mergeCell ref="B349:D349"/>
    <mergeCell ref="B308:D308"/>
    <mergeCell ref="B309:D309"/>
    <mergeCell ref="B310:D310"/>
    <mergeCell ref="B311:D311"/>
    <mergeCell ref="B312:D312"/>
    <mergeCell ref="B313:D313"/>
    <mergeCell ref="B278:D278"/>
    <mergeCell ref="B279:D279"/>
    <mergeCell ref="B280:D280"/>
    <mergeCell ref="B290:D290"/>
    <mergeCell ref="B295:D295"/>
    <mergeCell ref="B301:D301"/>
    <mergeCell ref="B272:D272"/>
    <mergeCell ref="B273:D273"/>
    <mergeCell ref="B274:D274"/>
    <mergeCell ref="B275:D275"/>
    <mergeCell ref="B276:D276"/>
    <mergeCell ref="B277:D277"/>
    <mergeCell ref="B266:D266"/>
    <mergeCell ref="B267:D267"/>
    <mergeCell ref="B268:D268"/>
    <mergeCell ref="B269:D269"/>
    <mergeCell ref="B270:D270"/>
    <mergeCell ref="B271:D271"/>
    <mergeCell ref="B250:D250"/>
    <mergeCell ref="B251:D251"/>
    <mergeCell ref="B252:D252"/>
    <mergeCell ref="B253:D253"/>
    <mergeCell ref="B258:D258"/>
    <mergeCell ref="B265:D265"/>
    <mergeCell ref="B233:D233"/>
    <mergeCell ref="B234:D234"/>
    <mergeCell ref="B240:D240"/>
    <mergeCell ref="B241:D241"/>
    <mergeCell ref="B248:D248"/>
    <mergeCell ref="B249:D249"/>
    <mergeCell ref="B210:D210"/>
    <mergeCell ref="B211:D211"/>
    <mergeCell ref="B212:D212"/>
    <mergeCell ref="B213:D213"/>
    <mergeCell ref="B218:D218"/>
    <mergeCell ref="B223:D223"/>
    <mergeCell ref="B188:D188"/>
    <mergeCell ref="B193:D193"/>
    <mergeCell ref="B198:D198"/>
    <mergeCell ref="B199:D199"/>
    <mergeCell ref="B200:D200"/>
    <mergeCell ref="B209:D209"/>
    <mergeCell ref="B170:D170"/>
    <mergeCell ref="B171:D171"/>
    <mergeCell ref="B172:D172"/>
    <mergeCell ref="B178:D178"/>
    <mergeCell ref="B179:D179"/>
    <mergeCell ref="B187:D187"/>
    <mergeCell ref="B164:D164"/>
    <mergeCell ref="B165:D165"/>
    <mergeCell ref="B166:D166"/>
    <mergeCell ref="B167:D167"/>
    <mergeCell ref="B168:D168"/>
    <mergeCell ref="B169:D169"/>
    <mergeCell ref="B133:D133"/>
    <mergeCell ref="B139:D139"/>
    <mergeCell ref="B140:D140"/>
    <mergeCell ref="B145:D145"/>
    <mergeCell ref="B150:D150"/>
    <mergeCell ref="B155:D155"/>
    <mergeCell ref="B122:D122"/>
    <mergeCell ref="B123:D123"/>
    <mergeCell ref="B124:D124"/>
    <mergeCell ref="B125:D125"/>
    <mergeCell ref="B126:D126"/>
    <mergeCell ref="B132:D132"/>
    <mergeCell ref="B111:D111"/>
    <mergeCell ref="B112:D112"/>
    <mergeCell ref="B113:D113"/>
    <mergeCell ref="B114:D114"/>
    <mergeCell ref="B115:D115"/>
    <mergeCell ref="B121:D121"/>
    <mergeCell ref="B105:D105"/>
    <mergeCell ref="B106:D106"/>
    <mergeCell ref="B107:D107"/>
    <mergeCell ref="B108:D108"/>
    <mergeCell ref="B109:D109"/>
    <mergeCell ref="B110:D110"/>
    <mergeCell ref="B92:D92"/>
    <mergeCell ref="B93:D93"/>
    <mergeCell ref="B94:D94"/>
    <mergeCell ref="B95:D95"/>
    <mergeCell ref="B103:D103"/>
    <mergeCell ref="B104:D104"/>
    <mergeCell ref="B86:D86"/>
    <mergeCell ref="B87:D87"/>
    <mergeCell ref="B88:D88"/>
    <mergeCell ref="B89:D89"/>
    <mergeCell ref="B90:D90"/>
    <mergeCell ref="B91:D91"/>
    <mergeCell ref="B64:D64"/>
    <mergeCell ref="B75:D75"/>
    <mergeCell ref="B76:D76"/>
    <mergeCell ref="B83:D83"/>
    <mergeCell ref="B84:D84"/>
    <mergeCell ref="B85:D85"/>
    <mergeCell ref="B50:D50"/>
    <mergeCell ref="B51:D51"/>
    <mergeCell ref="B52:D52"/>
    <mergeCell ref="B53:D53"/>
    <mergeCell ref="B54:D54"/>
    <mergeCell ref="B59:D59"/>
    <mergeCell ref="B32:D32"/>
    <mergeCell ref="B33:D33"/>
    <mergeCell ref="B34:D34"/>
    <mergeCell ref="B35:D35"/>
    <mergeCell ref="B40:D40"/>
    <mergeCell ref="B49:D49"/>
    <mergeCell ref="B26:D26"/>
    <mergeCell ref="B27:D27"/>
    <mergeCell ref="B28:D28"/>
    <mergeCell ref="B29:D29"/>
    <mergeCell ref="B30:D30"/>
    <mergeCell ref="B31:D31"/>
    <mergeCell ref="B15:D15"/>
    <mergeCell ref="B16:D16"/>
    <mergeCell ref="B22:D22"/>
    <mergeCell ref="B23:D23"/>
    <mergeCell ref="B24:D24"/>
    <mergeCell ref="B25:D25"/>
  </mergeCells>
  <printOptions horizontalCentered="1"/>
  <pageMargins left="0.78740157480314965" right="0.78740157480314965" top="0.98425196850393704" bottom="0.98425196850393704" header="0.51181102362204722" footer="0.51181102362204722"/>
  <pageSetup paperSize="9" firstPageNumber="28" orientation="portrait" useFirstPageNumber="1" r:id="rId2"/>
  <headerFooter>
    <oddHeader>&amp;L&amp;"Tahoma,Tučné"&amp;9Usnesení č. 12/996 - Příloha č. 2 &amp;"Tahoma,Obyčejné"
Počet stran přílohy: 37&amp;R&amp;"Tahoma,Obyčejné"&amp;9Strana &amp;P</oddHeader>
  </headerFooter>
  <rowBreaks count="7" manualBreakCount="7">
    <brk id="41" max="16383" man="1"/>
    <brk id="116" max="16383" man="1"/>
    <brk id="151" max="16383" man="1"/>
    <brk id="184" max="16383" man="1"/>
    <brk id="219" max="16383" man="1"/>
    <brk id="254" max="16383" man="1"/>
    <brk id="291" max="16383" man="1"/>
  </rowBreaks>
  <ignoredErrors>
    <ignoredError sqref="E11:E366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Výdaje - běžné 1</vt:lpstr>
      <vt:lpstr>Výdaje - běžné 2</vt:lpstr>
      <vt:lpstr>Výdaje - běžné 3</vt:lpstr>
      <vt:lpstr>Výdaje - kapitálové</vt:lpstr>
    </vt:vector>
  </TitlesOfParts>
  <Company>KUMSK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Metelka Tomáš</dc:creator>
  <cp:lastModifiedBy>Metelka Tomáš</cp:lastModifiedBy>
  <cp:lastPrinted>2014-12-12T13:47:06Z</cp:lastPrinted>
  <dcterms:created xsi:type="dcterms:W3CDTF">2014-12-12T13:35:08Z</dcterms:created>
  <dcterms:modified xsi:type="dcterms:W3CDTF">2014-12-12T13:48:20Z</dcterms:modified>
</cp:coreProperties>
</file>