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DT3" sheetId="2" r:id="rId1"/>
  </sheets>
  <calcPr calcId="145621"/>
</workbook>
</file>

<file path=xl/calcChain.xml><?xml version="1.0" encoding="utf-8"?>
<calcChain xmlns="http://schemas.openxmlformats.org/spreadsheetml/2006/main">
  <c r="L8" i="2" l="1"/>
  <c r="N8" i="2"/>
  <c r="P9" i="2" l="1"/>
  <c r="P10" i="2" s="1"/>
  <c r="N10" i="2" l="1"/>
  <c r="L10" i="2"/>
  <c r="N45" i="2"/>
  <c r="L45" i="2"/>
  <c r="N12" i="2"/>
  <c r="L12" i="2"/>
  <c r="N42" i="2"/>
  <c r="L42" i="2"/>
  <c r="N53" i="2"/>
  <c r="L53" i="2"/>
  <c r="N47" i="2"/>
  <c r="L47" i="2"/>
  <c r="N25" i="2"/>
  <c r="L25" i="2"/>
  <c r="N52" i="2"/>
  <c r="L52" i="2"/>
  <c r="N38" i="2"/>
  <c r="L38" i="2"/>
  <c r="N19" i="2"/>
  <c r="L19" i="2"/>
  <c r="N26" i="2"/>
  <c r="L26" i="2"/>
  <c r="N34" i="2"/>
  <c r="L34" i="2"/>
  <c r="N28" i="2"/>
  <c r="L28" i="2"/>
  <c r="N37" i="2"/>
  <c r="L37" i="2"/>
  <c r="N39" i="2"/>
  <c r="L39" i="2"/>
  <c r="N27" i="2"/>
  <c r="L27" i="2"/>
  <c r="N31" i="2"/>
  <c r="L31" i="2"/>
  <c r="N18" i="2"/>
  <c r="L18" i="2"/>
  <c r="N11" i="2"/>
  <c r="L11" i="2"/>
  <c r="N21" i="2"/>
  <c r="L21" i="2"/>
  <c r="N55" i="2"/>
  <c r="L55" i="2"/>
  <c r="N29" i="2"/>
  <c r="L29" i="2"/>
  <c r="N17" i="2"/>
  <c r="L17" i="2"/>
  <c r="N48" i="2"/>
  <c r="L48" i="2"/>
  <c r="N41" i="2"/>
  <c r="L41" i="2"/>
  <c r="N40" i="2"/>
  <c r="L40" i="2"/>
  <c r="N16" i="2"/>
  <c r="L16" i="2"/>
  <c r="N9" i="2"/>
  <c r="L9" i="2"/>
  <c r="N43" i="2"/>
  <c r="L43" i="2"/>
  <c r="N14" i="2"/>
  <c r="L14" i="2"/>
  <c r="N22" i="2"/>
  <c r="L22" i="2"/>
  <c r="N30" i="2"/>
  <c r="L30" i="2"/>
  <c r="N15" i="2"/>
  <c r="L15" i="2"/>
  <c r="N46" i="2"/>
  <c r="L46" i="2"/>
  <c r="N20" i="2"/>
  <c r="L20" i="2"/>
  <c r="N32" i="2"/>
  <c r="L32" i="2"/>
  <c r="N44" i="2"/>
  <c r="L44" i="2"/>
  <c r="N33" i="2"/>
  <c r="L33" i="2"/>
  <c r="N36" i="2"/>
  <c r="L36" i="2"/>
  <c r="N50" i="2"/>
  <c r="L50" i="2"/>
  <c r="N35" i="2"/>
  <c r="L35" i="2"/>
  <c r="N49" i="2"/>
  <c r="L49" i="2"/>
  <c r="N51" i="2"/>
  <c r="L51" i="2"/>
  <c r="N24" i="2"/>
  <c r="L24" i="2"/>
  <c r="N54" i="2"/>
  <c r="L54" i="2"/>
  <c r="N13" i="2"/>
  <c r="L13" i="2"/>
  <c r="N23" i="2"/>
  <c r="L23" i="2"/>
  <c r="P11" i="2"/>
  <c r="P12" i="2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</calcChain>
</file>

<file path=xl/sharedStrings.xml><?xml version="1.0" encoding="utf-8"?>
<sst xmlns="http://schemas.openxmlformats.org/spreadsheetml/2006/main" count="308" uniqueCount="216">
  <si>
    <t>žadatel</t>
  </si>
  <si>
    <t>název projektu</t>
  </si>
  <si>
    <t>evidenční číslo projektu</t>
  </si>
  <si>
    <t xml:space="preserve">právní forma </t>
  </si>
  <si>
    <t>IČ</t>
  </si>
  <si>
    <t>2.1</t>
  </si>
  <si>
    <t>1.1</t>
  </si>
  <si>
    <t>2.2</t>
  </si>
  <si>
    <t>2.3</t>
  </si>
  <si>
    <t xml:space="preserve">celkem bodů </t>
  </si>
  <si>
    <t>celkové uznatelné náklady  projektu (Kč)</t>
  </si>
  <si>
    <t>podíl dotace na CUN (%)</t>
  </si>
  <si>
    <t>kumulativní součet dotace (Kč)</t>
  </si>
  <si>
    <t>časová použitelnost dotace do</t>
  </si>
  <si>
    <t>RRC/08/2015/DT3/1</t>
  </si>
  <si>
    <t>Dívčí Hrad</t>
  </si>
  <si>
    <t>obec</t>
  </si>
  <si>
    <t>00576115</t>
  </si>
  <si>
    <t>ČOV pro bytové domy v centru obce Dívčí Hrad - PD</t>
  </si>
  <si>
    <t>RRC/08/2015/DT3/2</t>
  </si>
  <si>
    <t>Litultovice</t>
  </si>
  <si>
    <t>městys</t>
  </si>
  <si>
    <t>00300381</t>
  </si>
  <si>
    <t>Zpracování projektové dokumentace "Zateplení objektu MŠ Litultovice"</t>
  </si>
  <si>
    <t>RRC/08/2015/DT3/3</t>
  </si>
  <si>
    <t>Janovice</t>
  </si>
  <si>
    <t>Energeticky úsporná opatření u veřejných budov v obci Janovice (Jan-eko)</t>
  </si>
  <si>
    <t>00493619</t>
  </si>
  <si>
    <t>Bocanovice</t>
  </si>
  <si>
    <t>00535931</t>
  </si>
  <si>
    <t xml:space="preserve">Přístavba a stavební úpravy kulturního domu </t>
  </si>
  <si>
    <t>RRC/08/2015/DT3/4</t>
  </si>
  <si>
    <t>RRC/08/2015/DT3/5</t>
  </si>
  <si>
    <t>Roudno</t>
  </si>
  <si>
    <t>00296295</t>
  </si>
  <si>
    <t>Projektová dokumentace - Integrovaný dům a Rekreační areál Roudno</t>
  </si>
  <si>
    <t>RRC/08/2015/DT3/6</t>
  </si>
  <si>
    <t>Hlinka</t>
  </si>
  <si>
    <t>00576107</t>
  </si>
  <si>
    <t>PD pro rekonstrukci bytových domů</t>
  </si>
  <si>
    <t>RRC/08/2015/DT3/7</t>
  </si>
  <si>
    <t>Velké Heraltice</t>
  </si>
  <si>
    <t>00300837</t>
  </si>
  <si>
    <t>Rekonstrukce Obecního úřadu Velké Heraltice</t>
  </si>
  <si>
    <t>RRC/08/2015/DT3/8</t>
  </si>
  <si>
    <t>Osoblaha</t>
  </si>
  <si>
    <t>00296279</t>
  </si>
  <si>
    <t>Bytové domy - snížení energetické náročnosti</t>
  </si>
  <si>
    <t>RRC/08/2015/DT3/10</t>
  </si>
  <si>
    <t>Horní Město</t>
  </si>
  <si>
    <t>00296015</t>
  </si>
  <si>
    <t>Rekonstrukce ČOV</t>
  </si>
  <si>
    <t>RRC/08/2015/DT3/11</t>
  </si>
  <si>
    <t>Bohuslavice</t>
  </si>
  <si>
    <t>00299839</t>
  </si>
  <si>
    <t>Projektová dokumentace pro projekt revitalizace Špakovského rybníku - Bohuslavice</t>
  </si>
  <si>
    <t>RRC/08/2015/DT3/12</t>
  </si>
  <si>
    <t>Dobroslavice</t>
  </si>
  <si>
    <t>00849731</t>
  </si>
  <si>
    <t>Projektová dokumentace pro projekt Úspory energie - Kulturní dům v obci Dobroslavice</t>
  </si>
  <si>
    <t>RRC/08/2015/DT3/13</t>
  </si>
  <si>
    <t>Lučina</t>
  </si>
  <si>
    <t>00296899</t>
  </si>
  <si>
    <t>Rozšíření chodníků v obci Lučina</t>
  </si>
  <si>
    <t>RRC/08/2015/DT3/14</t>
  </si>
  <si>
    <t>Lomnice</t>
  </si>
  <si>
    <t>00296198</t>
  </si>
  <si>
    <t>Chodník podél silnice I/45 v obci Lomnice - I. etapa</t>
  </si>
  <si>
    <t>RRC/08/2015/DT3/16</t>
  </si>
  <si>
    <t>Střítež</t>
  </si>
  <si>
    <t>00576913</t>
  </si>
  <si>
    <t>Rekonstrukce ZŠ Střítež</t>
  </si>
  <si>
    <t>RRC/08/2015/DT3/17</t>
  </si>
  <si>
    <t>Komorní Lhotka</t>
  </si>
  <si>
    <t>00494232</t>
  </si>
  <si>
    <t>Stavební úprava a přístavba mateřské školy - Komorní Lhotka</t>
  </si>
  <si>
    <t>RRC/08/2015/DT3/18</t>
  </si>
  <si>
    <t>Horní Lomná</t>
  </si>
  <si>
    <t>00535974</t>
  </si>
  <si>
    <t>Cyklodoprava v obci Horní Lomná</t>
  </si>
  <si>
    <t>RRC/08/2015/DT3/19</t>
  </si>
  <si>
    <t>Václavovice</t>
  </si>
  <si>
    <t>00297330</t>
  </si>
  <si>
    <t>Dopravní přestupní terminál v obci Václavovice</t>
  </si>
  <si>
    <t>RRC/08/2015/DT3/20</t>
  </si>
  <si>
    <t>Jeseník nad Odrou</t>
  </si>
  <si>
    <t>00297976</t>
  </si>
  <si>
    <t>Cyklostezka Jeseník nad Odrou</t>
  </si>
  <si>
    <t>RRC/08/2015/DT3/21</t>
  </si>
  <si>
    <t>Jindřichov</t>
  </si>
  <si>
    <t>00296074</t>
  </si>
  <si>
    <t>Společenský dům Jindřichov</t>
  </si>
  <si>
    <t>RRC/08/2015/DT3/22</t>
  </si>
  <si>
    <t>Třanovice</t>
  </si>
  <si>
    <t>00576921</t>
  </si>
  <si>
    <t>Modernizace energetických systémů v objektu ZŠ a MŠ Třanovice</t>
  </si>
  <si>
    <t>RRC/08/2015/DT3/23</t>
  </si>
  <si>
    <t>Mikolajice</t>
  </si>
  <si>
    <t>00635405</t>
  </si>
  <si>
    <t>Rybník v obci Mikolajice</t>
  </si>
  <si>
    <t>RRC/08/2015/DT3/24</t>
  </si>
  <si>
    <t>Bělá</t>
  </si>
  <si>
    <t>00534650</t>
  </si>
  <si>
    <t>ČOV a kanalizace v obci Bělá</t>
  </si>
  <si>
    <t>RRC/08/2015/DT3/25</t>
  </si>
  <si>
    <t>Chlebičov</t>
  </si>
  <si>
    <t>00533947</t>
  </si>
  <si>
    <t>Poldr v obci Chlebičov</t>
  </si>
  <si>
    <t>RRC/08/2015/DT3/26</t>
  </si>
  <si>
    <t>Kozmice</t>
  </si>
  <si>
    <t>00849961</t>
  </si>
  <si>
    <t>RRC/08/2015/DT3/27</t>
  </si>
  <si>
    <t>Tichá</t>
  </si>
  <si>
    <t>00298476</t>
  </si>
  <si>
    <t>Projektová dokumentace - specializovaná učebna ZŠ Tichá</t>
  </si>
  <si>
    <t>RRC/08/2015/DT3/28</t>
  </si>
  <si>
    <t>Libhošť</t>
  </si>
  <si>
    <t>72086718</t>
  </si>
  <si>
    <t>Zpracování projektové dokumentace "Sběrný dvůr Libhošť"</t>
  </si>
  <si>
    <t>RRC/08/2015/DT3/29</t>
  </si>
  <si>
    <t>Čavisov</t>
  </si>
  <si>
    <t>00535141</t>
  </si>
  <si>
    <t>Snížení energetické náročnosti budovy Obecního úřadu v Čavisově</t>
  </si>
  <si>
    <t>RRC/08/2015/DT3/30</t>
  </si>
  <si>
    <t>Staré Heřminovy</t>
  </si>
  <si>
    <t>00576077</t>
  </si>
  <si>
    <t>Zpracování projektové dokumentace na realizaci výstavby chodníků podél komunikace č. II/442 v obci Staré Heřminovy</t>
  </si>
  <si>
    <t>Poldr v obci Kozmice</t>
  </si>
  <si>
    <t>RRC/08/2015/DT3/31</t>
  </si>
  <si>
    <t>Hnojník</t>
  </si>
  <si>
    <t>00296678</t>
  </si>
  <si>
    <t>Multifunkční komunitní centrum</t>
  </si>
  <si>
    <t>RRC/08/2015/DT3/32</t>
  </si>
  <si>
    <t>Kateřinice</t>
  </si>
  <si>
    <t>00600784</t>
  </si>
  <si>
    <t>Revitalizace vodního toku Trnávka v Kateřinicích</t>
  </si>
  <si>
    <t>RRC/08/2015/DT3/33</t>
  </si>
  <si>
    <t>Hodslavice</t>
  </si>
  <si>
    <t>00297917</t>
  </si>
  <si>
    <t>Odkanalizování obce Hodslavice</t>
  </si>
  <si>
    <t>ano</t>
  </si>
  <si>
    <t>ne</t>
  </si>
  <si>
    <t>RRC/08/2015/DT3/34</t>
  </si>
  <si>
    <t>Jezdkovice</t>
  </si>
  <si>
    <t>00849952</t>
  </si>
  <si>
    <t>Energetické úspory v budově zámku Jezdkovice</t>
  </si>
  <si>
    <t>RRC/08/2015/DT3/35</t>
  </si>
  <si>
    <t>Hrádek</t>
  </si>
  <si>
    <t>00535958</t>
  </si>
  <si>
    <t>Projektová dokumentace - vodovod v obci Hrádek</t>
  </si>
  <si>
    <t>RRC/08/2015/DT3/36</t>
  </si>
  <si>
    <t>Staré Město</t>
  </si>
  <si>
    <t>00576051</t>
  </si>
  <si>
    <t>Studie nejvhodnějšího způsobu řešení kanalizace obce Staré Město a vypracování projektové dokumentace pro územní souhlas kanalizačních přípojek</t>
  </si>
  <si>
    <t>RRC/08/2015/DT3/37</t>
  </si>
  <si>
    <t>Děhylov</t>
  </si>
  <si>
    <t>00635464</t>
  </si>
  <si>
    <t>Projektová dokumentace Starý Kopec 2.úsek</t>
  </si>
  <si>
    <t>RRC/08/2015/DT3/39</t>
  </si>
  <si>
    <t>Slavkov</t>
  </si>
  <si>
    <t>00300667</t>
  </si>
  <si>
    <t>PD k akci "Rekonstrukce kanalizace a intenzifikace ČOV Slavkov"</t>
  </si>
  <si>
    <t>RRC/08/2015/DT3/40</t>
  </si>
  <si>
    <t>Kyjovice</t>
  </si>
  <si>
    <t>00534722</t>
  </si>
  <si>
    <t>Energetické úspory obecního úřadu v Kyjovicích</t>
  </si>
  <si>
    <t>RRC/08/2015/DT3/41</t>
  </si>
  <si>
    <t>Velké Albrechtice</t>
  </si>
  <si>
    <t>00600679</t>
  </si>
  <si>
    <t>Dokončení kanalizační sítě v obci Velké Albrechtice</t>
  </si>
  <si>
    <t>RRC/08/2015/DT3/42</t>
  </si>
  <si>
    <t>Kaňovice</t>
  </si>
  <si>
    <t>00494267</t>
  </si>
  <si>
    <t>Energetické úspory obecního úřadu v Kaňovicích</t>
  </si>
  <si>
    <t>RRC/08/2015/DT3/43</t>
  </si>
  <si>
    <t>Hostašovice</t>
  </si>
  <si>
    <t>00600725</t>
  </si>
  <si>
    <t>Odkanalizování obce Hostašovice</t>
  </si>
  <si>
    <t>RRC/08/2015/DT3/44</t>
  </si>
  <si>
    <t>Bukovec</t>
  </si>
  <si>
    <t>00535940</t>
  </si>
  <si>
    <t>Rekonstrukce učeben v základní škole v obci Bukovec</t>
  </si>
  <si>
    <t>RRC/08/2015/DT3/45</t>
  </si>
  <si>
    <t>Písek</t>
  </si>
  <si>
    <t>00535982</t>
  </si>
  <si>
    <t>Mateřská škola v obci Písek</t>
  </si>
  <si>
    <t>RRC/08/2015/DT3/46</t>
  </si>
  <si>
    <t>Šilheřovice</t>
  </si>
  <si>
    <t>00300730</t>
  </si>
  <si>
    <t xml:space="preserve">Energetické úspory objektu kulturního domu v obci Šilheřovice </t>
  </si>
  <si>
    <t>RRC/08/2015/DT3/47</t>
  </si>
  <si>
    <t>Veřovice</t>
  </si>
  <si>
    <t>00298531</t>
  </si>
  <si>
    <t>Soubor opatření na úpravu dopravní infrastruktury směřující ke zvýšení bezpečnosti a zklidnění dopravy v obci Veřovice</t>
  </si>
  <si>
    <t>RRC/08/2015/DT3/48</t>
  </si>
  <si>
    <t>Písečná</t>
  </si>
  <si>
    <t>70632430</t>
  </si>
  <si>
    <t>Projektová dokumentace OÚ a MŠ Písečná</t>
  </si>
  <si>
    <t>RRC/08/2015/DT3/49</t>
  </si>
  <si>
    <t>Smilovice</t>
  </si>
  <si>
    <t>00576905</t>
  </si>
  <si>
    <t>Přístavba tělocvičny a nová kanalizace ZŠ a MŠ ve Smilovicích</t>
  </si>
  <si>
    <t>RRC/08/2015/DT3/50</t>
  </si>
  <si>
    <t>Dvorce</t>
  </si>
  <si>
    <t>00295973</t>
  </si>
  <si>
    <t>Úspora energie na budově Základní školy, Olomoucká 336, Dvorce</t>
  </si>
  <si>
    <t>RRC/08/2015/DT3/52</t>
  </si>
  <si>
    <t>Řepiště</t>
  </si>
  <si>
    <t>00577031</t>
  </si>
  <si>
    <t>Obecní bytový dům</t>
  </si>
  <si>
    <t>Poskytnutí investičních dotací - dotační titul  3</t>
  </si>
  <si>
    <t>poř. Č.</t>
  </si>
  <si>
    <t xml:space="preserve"> de minimis</t>
  </si>
  <si>
    <t>Program na podporu přípravy projektové dokumentace 2015</t>
  </si>
  <si>
    <t>počet obyvatel</t>
  </si>
  <si>
    <t>výše dotace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</si>
</sst>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 applyAlignment="1">
      <alignment horizontal="justify" wrapText="1"/>
    </xf>
    <xf numFmtId="3" fontId="0" fillId="0" borderId="0" xfId="0" applyNumberFormat="1" applyAlignment="1">
      <alignment horizontal="justify" wrapText="1"/>
    </xf>
    <xf numFmtId="3" fontId="0" fillId="0" borderId="0" xfId="0" applyNumberFormat="1"/>
    <xf numFmtId="14" fontId="0" fillId="0" borderId="0" xfId="0" applyNumberFormat="1" applyAlignment="1">
      <alignment horizontal="justify" wrapText="1"/>
    </xf>
    <xf numFmtId="14" fontId="0" fillId="0" borderId="0" xfId="0" applyNumberFormat="1"/>
    <xf numFmtId="10" fontId="0" fillId="0" borderId="0" xfId="0" applyNumberFormat="1" applyAlignment="1">
      <alignment horizontal="justify" wrapText="1"/>
    </xf>
    <xf numFmtId="10" fontId="0" fillId="0" borderId="0" xfId="0" applyNumberFormat="1"/>
    <xf numFmtId="1" fontId="0" fillId="0" borderId="0" xfId="0" applyNumberFormat="1" applyAlignment="1">
      <alignment horizontal="justify" wrapText="1"/>
    </xf>
    <xf numFmtId="1" fontId="0" fillId="0" borderId="0" xfId="0" applyNumberFormat="1"/>
    <xf numFmtId="49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3" fontId="0" fillId="0" borderId="1" xfId="0" applyNumberFormat="1" applyBorder="1"/>
    <xf numFmtId="10" fontId="0" fillId="0" borderId="1" xfId="0" applyNumberFormat="1" applyBorder="1"/>
    <xf numFmtId="3" fontId="1" fillId="0" borderId="1" xfId="0" applyNumberFormat="1" applyFont="1" applyBorder="1"/>
    <xf numFmtId="14" fontId="0" fillId="0" borderId="1" xfId="0" applyNumberFormat="1" applyBorder="1"/>
    <xf numFmtId="3" fontId="3" fillId="0" borderId="1" xfId="0" applyNumberFormat="1" applyFont="1" applyBorder="1"/>
    <xf numFmtId="49" fontId="1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1" fontId="2" fillId="0" borderId="0" xfId="0" applyNumberFormat="1" applyFont="1" applyAlignment="1">
      <alignment horizontal="justify" wrapText="1"/>
    </xf>
    <xf numFmtId="1" fontId="0" fillId="0" borderId="1" xfId="0" applyNumberFormat="1" applyBorder="1" applyAlignment="1">
      <alignment horizontal="left" wrapText="1"/>
    </xf>
    <xf numFmtId="0" fontId="0" fillId="0" borderId="3" xfId="0" applyBorder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1" fontId="0" fillId="0" borderId="2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center" wrapText="1"/>
    </xf>
    <xf numFmtId="49" fontId="4" fillId="0" borderId="2" xfId="0" applyNumberFormat="1" applyFont="1" applyBorder="1" applyAlignment="1">
      <alignment horizontal="left" wrapText="1"/>
    </xf>
    <xf numFmtId="1" fontId="0" fillId="0" borderId="4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3" fontId="0" fillId="0" borderId="2" xfId="0" applyNumberFormat="1" applyBorder="1"/>
    <xf numFmtId="10" fontId="0" fillId="0" borderId="2" xfId="0" applyNumberFormat="1" applyBorder="1"/>
    <xf numFmtId="3" fontId="1" fillId="0" borderId="2" xfId="0" applyNumberFormat="1" applyFont="1" applyBorder="1"/>
    <xf numFmtId="14" fontId="0" fillId="0" borderId="2" xfId="0" applyNumberFormat="1" applyBorder="1"/>
    <xf numFmtId="49" fontId="0" fillId="0" borderId="5" xfId="0" applyNumberFormat="1" applyBorder="1" applyAlignment="1">
      <alignment horizontal="left" wrapText="1"/>
    </xf>
    <xf numFmtId="49" fontId="0" fillId="0" borderId="6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right"/>
    </xf>
    <xf numFmtId="0" fontId="1" fillId="0" borderId="0" xfId="0" applyFont="1"/>
    <xf numFmtId="1" fontId="0" fillId="0" borderId="1" xfId="0" applyNumberFormat="1" applyBorder="1"/>
    <xf numFmtId="1" fontId="0" fillId="0" borderId="2" xfId="0" applyNumberFormat="1" applyBorder="1"/>
    <xf numFmtId="0" fontId="5" fillId="0" borderId="0" xfId="0" applyFont="1"/>
    <xf numFmtId="14" fontId="0" fillId="0" borderId="0" xfId="0" applyNumberFormat="1" applyAlignment="1">
      <alignment horizontal="left" wrapText="1"/>
    </xf>
    <xf numFmtId="0" fontId="6" fillId="0" borderId="0" xfId="0" applyFont="1"/>
    <xf numFmtId="0" fontId="7" fillId="0" borderId="0" xfId="0" applyFont="1"/>
  </cellXfs>
  <cellStyles count="1">
    <cellStyle name="Normální" xfId="0" builtinId="0"/>
  </cellStyles>
  <dxfs count="19"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justify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22" displayName="Tabulka22" ref="A7:R55" totalsRowShown="0" headerRowDxfId="18">
  <autoFilter ref="A7:R55"/>
  <sortState ref="A6:R53">
    <sortCondition descending="1" ref="L6:L53"/>
    <sortCondition descending="1" ref="J6:J53"/>
    <sortCondition descending="1" ref="I6:I53"/>
    <sortCondition descending="1" ref="K6:K53"/>
    <sortCondition descending="1" ref="H6:H53"/>
    <sortCondition ref="E6:E53"/>
  </sortState>
  <tableColumns count="18">
    <tableColumn id="1" name="poř. Č." dataDxfId="17"/>
    <tableColumn id="2" name="evidenční číslo projektu" dataDxfId="16"/>
    <tableColumn id="3" name="žadatel" dataDxfId="15"/>
    <tableColumn id="4" name="právní forma " dataDxfId="14"/>
    <tableColumn id="5" name="počet obyvatel" dataDxfId="13"/>
    <tableColumn id="6" name="IČ" dataDxfId="12"/>
    <tableColumn id="7" name="název projektu" dataDxfId="11"/>
    <tableColumn id="8" name="1.1" dataDxfId="10"/>
    <tableColumn id="9" name="2.1" dataDxfId="9"/>
    <tableColumn id="10" name="2.2" dataDxfId="8"/>
    <tableColumn id="11" name="2.3" dataDxfId="7"/>
    <tableColumn id="12" name="celkem bodů " dataDxfId="6">
      <calculatedColumnFormula>Tabulka22[[#This Row],[2.3]]+Tabulka22[[#This Row],[2.2]]+Tabulka22[[#This Row],[2.1]]+Tabulka22[[#This Row],[1.1]]</calculatedColumnFormula>
    </tableColumn>
    <tableColumn id="13" name="celkové uznatelné náklady  projektu (Kč)" dataDxfId="5"/>
    <tableColumn id="14" name="podíl dotace na CUN (%)" dataDxfId="4">
      <calculatedColumnFormula>O8/M8</calculatedColumnFormula>
    </tableColumn>
    <tableColumn id="16" name="výše dotace (Kč)" dataDxfId="3"/>
    <tableColumn id="19" name="kumulativní součet dotace (Kč)" dataDxfId="2">
      <calculatedColumnFormula>P7+Tabulka22[[#This Row],[výše dotace (Kč)]]</calculatedColumnFormula>
    </tableColumn>
    <tableColumn id="20" name="časová použitelnost dotace do" dataDxfId="1"/>
    <tableColumn id="24" name=" de minimi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view="pageLayout" zoomScaleNormal="100" workbookViewId="0">
      <selection activeCell="C4" sqref="C4"/>
    </sheetView>
  </sheetViews>
  <sheetFormatPr defaultRowHeight="15" x14ac:dyDescent="0.25"/>
  <cols>
    <col min="1" max="1" width="6.28515625" customWidth="1"/>
    <col min="2" max="2" width="24" customWidth="1"/>
    <col min="3" max="4" width="20.42578125" style="1" customWidth="1"/>
    <col min="5" max="5" width="13.7109375" style="8" customWidth="1"/>
    <col min="6" max="6" width="9.5703125" style="10" customWidth="1"/>
    <col min="7" max="7" width="29.5703125" style="1" customWidth="1"/>
    <col min="8" max="11" width="0" style="9" hidden="1" customWidth="1"/>
    <col min="12" max="12" width="9.5703125" style="9" customWidth="1"/>
    <col min="13" max="13" width="19.5703125" style="3" customWidth="1"/>
    <col min="14" max="14" width="18.85546875" style="7" customWidth="1"/>
    <col min="15" max="15" width="14.85546875" style="3" customWidth="1"/>
    <col min="16" max="16" width="11.42578125" style="3" customWidth="1"/>
    <col min="17" max="17" width="14.28515625" style="5" customWidth="1"/>
    <col min="18" max="18" width="8.7109375" style="5" customWidth="1"/>
  </cols>
  <sheetData>
    <row r="1" spans="1:18" x14ac:dyDescent="0.25">
      <c r="B1" s="39"/>
    </row>
    <row r="2" spans="1:18" ht="15.75" x14ac:dyDescent="0.25">
      <c r="A2" s="44"/>
      <c r="B2" s="45"/>
    </row>
    <row r="3" spans="1:18" ht="15.75" x14ac:dyDescent="0.25">
      <c r="A3" s="44"/>
      <c r="B3" s="44"/>
    </row>
    <row r="4" spans="1:18" ht="18.75" x14ac:dyDescent="0.3">
      <c r="B4" s="42" t="s">
        <v>213</v>
      </c>
    </row>
    <row r="6" spans="1:18" ht="19.5" customHeight="1" x14ac:dyDescent="0.25">
      <c r="B6" s="39" t="s">
        <v>210</v>
      </c>
    </row>
    <row r="7" spans="1:18" ht="45" x14ac:dyDescent="0.25">
      <c r="A7" t="s">
        <v>211</v>
      </c>
      <c r="B7" t="s">
        <v>2</v>
      </c>
      <c r="C7" s="1" t="s">
        <v>0</v>
      </c>
      <c r="D7" s="1" t="s">
        <v>3</v>
      </c>
      <c r="E7" s="22" t="s">
        <v>214</v>
      </c>
      <c r="F7" s="10" t="s">
        <v>4</v>
      </c>
      <c r="G7" s="1" t="s">
        <v>1</v>
      </c>
      <c r="H7" s="9" t="s">
        <v>6</v>
      </c>
      <c r="I7" s="9" t="s">
        <v>5</v>
      </c>
      <c r="J7" s="9" t="s">
        <v>7</v>
      </c>
      <c r="K7" s="9" t="s">
        <v>8</v>
      </c>
      <c r="L7" s="8" t="s">
        <v>9</v>
      </c>
      <c r="M7" s="2" t="s">
        <v>10</v>
      </c>
      <c r="N7" s="6" t="s">
        <v>11</v>
      </c>
      <c r="O7" s="2" t="s">
        <v>215</v>
      </c>
      <c r="P7" s="2" t="s">
        <v>12</v>
      </c>
      <c r="Q7" s="4" t="s">
        <v>13</v>
      </c>
      <c r="R7" s="43" t="s">
        <v>212</v>
      </c>
    </row>
    <row r="8" spans="1:18" ht="31.5" customHeight="1" x14ac:dyDescent="0.25">
      <c r="A8" s="40">
        <v>1</v>
      </c>
      <c r="B8" s="11" t="s">
        <v>32</v>
      </c>
      <c r="C8" s="20" t="s">
        <v>33</v>
      </c>
      <c r="D8" s="12" t="s">
        <v>16</v>
      </c>
      <c r="E8" s="23">
        <v>199</v>
      </c>
      <c r="F8" s="13" t="s">
        <v>34</v>
      </c>
      <c r="G8" s="21" t="s">
        <v>35</v>
      </c>
      <c r="H8" s="14">
        <v>5</v>
      </c>
      <c r="I8" s="14">
        <v>3</v>
      </c>
      <c r="J8" s="14">
        <v>4</v>
      </c>
      <c r="K8" s="14">
        <v>3</v>
      </c>
      <c r="L8" s="14">
        <f>Tabulka22[[#This Row],[2.3]]+Tabulka22[[#This Row],[2.2]]+Tabulka22[[#This Row],[2.1]]+Tabulka22[[#This Row],[1.1]]</f>
        <v>15</v>
      </c>
      <c r="M8" s="15">
        <v>666600</v>
      </c>
      <c r="N8" s="16">
        <f t="shared" ref="N8:N55" si="0">O8/M8</f>
        <v>0.74857485748574859</v>
      </c>
      <c r="O8" s="19">
        <v>499000</v>
      </c>
      <c r="P8" s="15">
        <v>499000</v>
      </c>
      <c r="Q8" s="18">
        <v>42916</v>
      </c>
      <c r="R8" s="18" t="s">
        <v>140</v>
      </c>
    </row>
    <row r="9" spans="1:18" x14ac:dyDescent="0.25">
      <c r="A9" s="40">
        <v>2</v>
      </c>
      <c r="B9" s="11" t="s">
        <v>96</v>
      </c>
      <c r="C9" s="20" t="s">
        <v>97</v>
      </c>
      <c r="D9" s="12" t="s">
        <v>16</v>
      </c>
      <c r="E9" s="23">
        <v>238</v>
      </c>
      <c r="F9" s="13" t="s">
        <v>98</v>
      </c>
      <c r="G9" s="21" t="s">
        <v>99</v>
      </c>
      <c r="H9" s="14">
        <v>6</v>
      </c>
      <c r="I9" s="14">
        <v>3</v>
      </c>
      <c r="J9" s="14">
        <v>4</v>
      </c>
      <c r="K9" s="14">
        <v>2</v>
      </c>
      <c r="L9" s="14">
        <f>Tabulka22[[#This Row],[2.3]]+Tabulka22[[#This Row],[2.2]]+Tabulka22[[#This Row],[2.1]]+Tabulka22[[#This Row],[1.1]]</f>
        <v>15</v>
      </c>
      <c r="M9" s="15">
        <v>650000</v>
      </c>
      <c r="N9" s="16">
        <f t="shared" si="0"/>
        <v>0.74923076923076926</v>
      </c>
      <c r="O9" s="17">
        <v>487000</v>
      </c>
      <c r="P9" s="15">
        <f>P8+Tabulka22[[#This Row],[výše dotace (Kč)]]</f>
        <v>986000</v>
      </c>
      <c r="Q9" s="18">
        <v>42916</v>
      </c>
      <c r="R9" s="18" t="s">
        <v>141</v>
      </c>
    </row>
    <row r="10" spans="1:18" x14ac:dyDescent="0.25">
      <c r="A10" s="40">
        <v>3</v>
      </c>
      <c r="B10" s="11" t="s">
        <v>206</v>
      </c>
      <c r="C10" s="20" t="s">
        <v>207</v>
      </c>
      <c r="D10" s="12" t="s">
        <v>16</v>
      </c>
      <c r="E10" s="23">
        <v>1714</v>
      </c>
      <c r="F10" s="13" t="s">
        <v>208</v>
      </c>
      <c r="G10" s="21" t="s">
        <v>209</v>
      </c>
      <c r="H10" s="14">
        <v>6</v>
      </c>
      <c r="I10" s="14">
        <v>3</v>
      </c>
      <c r="J10" s="14">
        <v>4</v>
      </c>
      <c r="K10" s="14">
        <v>2</v>
      </c>
      <c r="L10" s="14">
        <f>Tabulka22[[#This Row],[2.3]]+Tabulka22[[#This Row],[2.2]]+Tabulka22[[#This Row],[2.1]]+Tabulka22[[#This Row],[1.1]]</f>
        <v>15</v>
      </c>
      <c r="M10" s="15">
        <v>1331000</v>
      </c>
      <c r="N10" s="16">
        <f t="shared" si="0"/>
        <v>0.37565740045078888</v>
      </c>
      <c r="O10" s="17">
        <v>500000</v>
      </c>
      <c r="P10" s="15">
        <f>P9+Tabulka22[[#This Row],[výše dotace (Kč)]]</f>
        <v>1486000</v>
      </c>
      <c r="Q10" s="18">
        <v>42916</v>
      </c>
      <c r="R10" s="18" t="s">
        <v>140</v>
      </c>
    </row>
    <row r="11" spans="1:18" ht="30" x14ac:dyDescent="0.25">
      <c r="A11" s="40">
        <v>4</v>
      </c>
      <c r="B11" s="11" t="s">
        <v>132</v>
      </c>
      <c r="C11" s="20" t="s">
        <v>133</v>
      </c>
      <c r="D11" s="12" t="s">
        <v>16</v>
      </c>
      <c r="E11" s="23">
        <v>640</v>
      </c>
      <c r="F11" s="13" t="s">
        <v>134</v>
      </c>
      <c r="G11" s="21" t="s">
        <v>135</v>
      </c>
      <c r="H11" s="14">
        <v>6</v>
      </c>
      <c r="I11" s="14">
        <v>2</v>
      </c>
      <c r="J11" s="14">
        <v>4</v>
      </c>
      <c r="K11" s="14">
        <v>2</v>
      </c>
      <c r="L11" s="14">
        <f>Tabulka22[[#This Row],[2.3]]+Tabulka22[[#This Row],[2.2]]+Tabulka22[[#This Row],[2.1]]+Tabulka22[[#This Row],[1.1]]</f>
        <v>14</v>
      </c>
      <c r="M11" s="15">
        <v>500000</v>
      </c>
      <c r="N11" s="16">
        <f t="shared" si="0"/>
        <v>0.75</v>
      </c>
      <c r="O11" s="17">
        <v>375000</v>
      </c>
      <c r="P11" s="15">
        <f>P10+Tabulka22[[#This Row],[výše dotace (Kč)]]</f>
        <v>1861000</v>
      </c>
      <c r="Q11" s="18">
        <v>42916</v>
      </c>
      <c r="R11" s="18" t="s">
        <v>141</v>
      </c>
    </row>
    <row r="12" spans="1:18" ht="45" x14ac:dyDescent="0.25">
      <c r="A12" s="40">
        <v>5</v>
      </c>
      <c r="B12" s="11" t="s">
        <v>198</v>
      </c>
      <c r="C12" s="20" t="s">
        <v>199</v>
      </c>
      <c r="D12" s="12" t="s">
        <v>16</v>
      </c>
      <c r="E12" s="23">
        <v>742</v>
      </c>
      <c r="F12" s="13" t="s">
        <v>200</v>
      </c>
      <c r="G12" s="21" t="s">
        <v>201</v>
      </c>
      <c r="H12" s="14">
        <v>6</v>
      </c>
      <c r="I12" s="14">
        <v>2</v>
      </c>
      <c r="J12" s="14">
        <v>4</v>
      </c>
      <c r="K12" s="14">
        <v>2</v>
      </c>
      <c r="L12" s="14">
        <f>Tabulka22[[#This Row],[2.3]]+Tabulka22[[#This Row],[2.2]]+Tabulka22[[#This Row],[2.1]]+Tabulka22[[#This Row],[1.1]]</f>
        <v>14</v>
      </c>
      <c r="M12" s="15">
        <v>460000</v>
      </c>
      <c r="N12" s="16">
        <f t="shared" si="0"/>
        <v>0.75</v>
      </c>
      <c r="O12" s="17">
        <v>345000</v>
      </c>
      <c r="P12" s="15">
        <f>P11+Tabulka22[[#This Row],[výše dotace (Kč)]]</f>
        <v>2206000</v>
      </c>
      <c r="Q12" s="18">
        <v>42916</v>
      </c>
      <c r="R12" s="18" t="s">
        <v>141</v>
      </c>
    </row>
    <row r="13" spans="1:18" ht="45" x14ac:dyDescent="0.25">
      <c r="A13" s="41">
        <v>6</v>
      </c>
      <c r="B13" s="24" t="s">
        <v>19</v>
      </c>
      <c r="C13" s="25" t="s">
        <v>20</v>
      </c>
      <c r="D13" s="26" t="s">
        <v>21</v>
      </c>
      <c r="E13" s="27">
        <v>768</v>
      </c>
      <c r="F13" s="28" t="s">
        <v>22</v>
      </c>
      <c r="G13" s="29" t="s">
        <v>23</v>
      </c>
      <c r="H13" s="30">
        <v>6</v>
      </c>
      <c r="I13" s="31">
        <v>2</v>
      </c>
      <c r="J13" s="31">
        <v>4</v>
      </c>
      <c r="K13" s="31">
        <v>2</v>
      </c>
      <c r="L13" s="31">
        <f>Tabulka22[[#This Row],[2.3]]+Tabulka22[[#This Row],[2.2]]+Tabulka22[[#This Row],[2.1]]+Tabulka22[[#This Row],[1.1]]</f>
        <v>14</v>
      </c>
      <c r="M13" s="32">
        <v>190000</v>
      </c>
      <c r="N13" s="33">
        <f t="shared" si="0"/>
        <v>0.74736842105263157</v>
      </c>
      <c r="O13" s="34">
        <v>142000</v>
      </c>
      <c r="P13" s="15">
        <f>P12+Tabulka22[[#This Row],[výše dotace (Kč)]]</f>
        <v>2348000</v>
      </c>
      <c r="Q13" s="18">
        <v>42916</v>
      </c>
      <c r="R13" s="18" t="s">
        <v>141</v>
      </c>
    </row>
    <row r="14" spans="1:18" x14ac:dyDescent="0.25">
      <c r="A14" s="41">
        <v>7</v>
      </c>
      <c r="B14" s="24" t="s">
        <v>88</v>
      </c>
      <c r="C14" s="25" t="s">
        <v>89</v>
      </c>
      <c r="D14" s="26" t="s">
        <v>16</v>
      </c>
      <c r="E14" s="27">
        <v>1434</v>
      </c>
      <c r="F14" s="28" t="s">
        <v>90</v>
      </c>
      <c r="G14" s="29" t="s">
        <v>91</v>
      </c>
      <c r="H14" s="30">
        <v>6</v>
      </c>
      <c r="I14" s="31">
        <v>2</v>
      </c>
      <c r="J14" s="31">
        <v>4</v>
      </c>
      <c r="K14" s="31">
        <v>2</v>
      </c>
      <c r="L14" s="31">
        <f>Tabulka22[[#This Row],[2.3]]+Tabulka22[[#This Row],[2.2]]+Tabulka22[[#This Row],[2.1]]+Tabulka22[[#This Row],[1.1]]</f>
        <v>14</v>
      </c>
      <c r="M14" s="32">
        <v>320000</v>
      </c>
      <c r="N14" s="33">
        <f t="shared" si="0"/>
        <v>0.74687499999999996</v>
      </c>
      <c r="O14" s="34">
        <v>239000</v>
      </c>
      <c r="P14" s="15">
        <f>P13+Tabulka22[[#This Row],[výše dotace (Kč)]]</f>
        <v>2587000</v>
      </c>
      <c r="Q14" s="18">
        <v>42916</v>
      </c>
      <c r="R14" s="18" t="s">
        <v>140</v>
      </c>
    </row>
    <row r="15" spans="1:18" ht="30" x14ac:dyDescent="0.25">
      <c r="A15" s="41">
        <v>8</v>
      </c>
      <c r="B15" s="24" t="s">
        <v>76</v>
      </c>
      <c r="C15" s="25" t="s">
        <v>77</v>
      </c>
      <c r="D15" s="26" t="s">
        <v>16</v>
      </c>
      <c r="E15" s="27">
        <v>360</v>
      </c>
      <c r="F15" s="28" t="s">
        <v>78</v>
      </c>
      <c r="G15" s="29" t="s">
        <v>79</v>
      </c>
      <c r="H15" s="30">
        <v>6</v>
      </c>
      <c r="I15" s="31">
        <v>1</v>
      </c>
      <c r="J15" s="31">
        <v>4</v>
      </c>
      <c r="K15" s="31">
        <v>3</v>
      </c>
      <c r="L15" s="31">
        <f>Tabulka22[[#This Row],[2.3]]+Tabulka22[[#This Row],[2.2]]+Tabulka22[[#This Row],[2.1]]+Tabulka22[[#This Row],[1.1]]</f>
        <v>14</v>
      </c>
      <c r="M15" s="32">
        <v>660000</v>
      </c>
      <c r="N15" s="33">
        <f t="shared" si="0"/>
        <v>0.75</v>
      </c>
      <c r="O15" s="34">
        <v>495000</v>
      </c>
      <c r="P15" s="15">
        <f>P14+Tabulka22[[#This Row],[výše dotace (Kč)]]</f>
        <v>3082000</v>
      </c>
      <c r="Q15" s="18">
        <v>42916</v>
      </c>
      <c r="R15" s="35" t="s">
        <v>141</v>
      </c>
    </row>
    <row r="16" spans="1:18" x14ac:dyDescent="0.25">
      <c r="A16" s="41">
        <v>9</v>
      </c>
      <c r="B16" s="24" t="s">
        <v>100</v>
      </c>
      <c r="C16" s="25" t="s">
        <v>101</v>
      </c>
      <c r="D16" s="26" t="s">
        <v>16</v>
      </c>
      <c r="E16" s="27">
        <v>680</v>
      </c>
      <c r="F16" s="28" t="s">
        <v>102</v>
      </c>
      <c r="G16" s="29" t="s">
        <v>103</v>
      </c>
      <c r="H16" s="30">
        <v>6</v>
      </c>
      <c r="I16" s="31">
        <v>1</v>
      </c>
      <c r="J16" s="31">
        <v>4</v>
      </c>
      <c r="K16" s="31">
        <v>3</v>
      </c>
      <c r="L16" s="31">
        <f>Tabulka22[[#This Row],[2.3]]+Tabulka22[[#This Row],[2.2]]+Tabulka22[[#This Row],[2.1]]+Tabulka22[[#This Row],[1.1]]</f>
        <v>14</v>
      </c>
      <c r="M16" s="32">
        <v>630000</v>
      </c>
      <c r="N16" s="33">
        <f t="shared" si="0"/>
        <v>0.74920634920634921</v>
      </c>
      <c r="O16" s="34">
        <v>472000</v>
      </c>
      <c r="P16" s="15">
        <f>P15+Tabulka22[[#This Row],[výše dotace (Kč)]]</f>
        <v>3554000</v>
      </c>
      <c r="Q16" s="18">
        <v>42916</v>
      </c>
      <c r="R16" s="18" t="s">
        <v>141</v>
      </c>
    </row>
    <row r="17" spans="1:18" ht="45" x14ac:dyDescent="0.25">
      <c r="A17" s="41">
        <v>10</v>
      </c>
      <c r="B17" s="24" t="s">
        <v>115</v>
      </c>
      <c r="C17" s="25" t="s">
        <v>116</v>
      </c>
      <c r="D17" s="26" t="s">
        <v>16</v>
      </c>
      <c r="E17" s="27">
        <v>1613</v>
      </c>
      <c r="F17" s="28" t="s">
        <v>117</v>
      </c>
      <c r="G17" s="29" t="s">
        <v>118</v>
      </c>
      <c r="H17" s="30">
        <v>6</v>
      </c>
      <c r="I17" s="31">
        <v>1</v>
      </c>
      <c r="J17" s="31">
        <v>4</v>
      </c>
      <c r="K17" s="31">
        <v>3</v>
      </c>
      <c r="L17" s="31">
        <f>Tabulka22[[#This Row],[2.3]]+Tabulka22[[#This Row],[2.2]]+Tabulka22[[#This Row],[2.1]]+Tabulka22[[#This Row],[1.1]]</f>
        <v>14</v>
      </c>
      <c r="M17" s="32">
        <v>260150</v>
      </c>
      <c r="N17" s="33">
        <f t="shared" si="0"/>
        <v>0.74956755717855084</v>
      </c>
      <c r="O17" s="34">
        <v>195000</v>
      </c>
      <c r="P17" s="15">
        <f>P16+Tabulka22[[#This Row],[výše dotace (Kč)]]</f>
        <v>3749000</v>
      </c>
      <c r="Q17" s="18">
        <v>42916</v>
      </c>
      <c r="R17" s="35" t="s">
        <v>141</v>
      </c>
    </row>
    <row r="18" spans="1:18" ht="30" x14ac:dyDescent="0.25">
      <c r="A18" s="41">
        <v>11</v>
      </c>
      <c r="B18" s="24" t="s">
        <v>136</v>
      </c>
      <c r="C18" s="25" t="s">
        <v>137</v>
      </c>
      <c r="D18" s="26" t="s">
        <v>16</v>
      </c>
      <c r="E18" s="27">
        <v>1714</v>
      </c>
      <c r="F18" s="28" t="s">
        <v>138</v>
      </c>
      <c r="G18" s="29" t="s">
        <v>139</v>
      </c>
      <c r="H18" s="30">
        <v>6</v>
      </c>
      <c r="I18" s="31">
        <v>1</v>
      </c>
      <c r="J18" s="31">
        <v>4</v>
      </c>
      <c r="K18" s="31">
        <v>3</v>
      </c>
      <c r="L18" s="31">
        <f>Tabulka22[[#This Row],[2.3]]+Tabulka22[[#This Row],[2.2]]+Tabulka22[[#This Row],[2.1]]+Tabulka22[[#This Row],[1.1]]</f>
        <v>14</v>
      </c>
      <c r="M18" s="32">
        <v>2100000</v>
      </c>
      <c r="N18" s="33">
        <f t="shared" si="0"/>
        <v>0.23809523809523808</v>
      </c>
      <c r="O18" s="34">
        <v>500000</v>
      </c>
      <c r="P18" s="15">
        <f>P17+Tabulka22[[#This Row],[výše dotace (Kč)]]</f>
        <v>4249000</v>
      </c>
      <c r="Q18" s="18">
        <v>42916</v>
      </c>
      <c r="R18" s="35" t="s">
        <v>141</v>
      </c>
    </row>
    <row r="19" spans="1:18" ht="30" x14ac:dyDescent="0.25">
      <c r="A19" s="40">
        <v>12</v>
      </c>
      <c r="B19" s="24" t="s">
        <v>170</v>
      </c>
      <c r="C19" s="20" t="s">
        <v>171</v>
      </c>
      <c r="D19" s="36" t="s">
        <v>16</v>
      </c>
      <c r="E19" s="23">
        <v>293</v>
      </c>
      <c r="F19" s="37" t="s">
        <v>172</v>
      </c>
      <c r="G19" s="21" t="s">
        <v>173</v>
      </c>
      <c r="H19" s="38">
        <v>5</v>
      </c>
      <c r="I19" s="14">
        <v>2</v>
      </c>
      <c r="J19" s="14">
        <v>4</v>
      </c>
      <c r="K19" s="14">
        <v>2</v>
      </c>
      <c r="L19" s="14">
        <f>Tabulka22[[#This Row],[2.3]]+Tabulka22[[#This Row],[2.2]]+Tabulka22[[#This Row],[2.1]]+Tabulka22[[#This Row],[1.1]]</f>
        <v>13</v>
      </c>
      <c r="M19" s="15">
        <v>326216</v>
      </c>
      <c r="N19" s="16">
        <f t="shared" si="0"/>
        <v>0.7479706697402948</v>
      </c>
      <c r="O19" s="17">
        <v>244000</v>
      </c>
      <c r="P19" s="15">
        <f>P18+Tabulka22[[#This Row],[výše dotace (Kč)]]</f>
        <v>4493000</v>
      </c>
      <c r="Q19" s="18">
        <v>42916</v>
      </c>
      <c r="R19" s="18" t="s">
        <v>141</v>
      </c>
    </row>
    <row r="20" spans="1:18" x14ac:dyDescent="0.25">
      <c r="A20" s="40">
        <v>13</v>
      </c>
      <c r="B20" s="24" t="s">
        <v>68</v>
      </c>
      <c r="C20" s="20" t="s">
        <v>69</v>
      </c>
      <c r="D20" s="36" t="s">
        <v>16</v>
      </c>
      <c r="E20" s="23">
        <v>1005</v>
      </c>
      <c r="F20" s="37" t="s">
        <v>70</v>
      </c>
      <c r="G20" s="21" t="s">
        <v>71</v>
      </c>
      <c r="H20" s="38">
        <v>5</v>
      </c>
      <c r="I20" s="14">
        <v>2</v>
      </c>
      <c r="J20" s="14">
        <v>4</v>
      </c>
      <c r="K20" s="14">
        <v>2</v>
      </c>
      <c r="L20" s="14">
        <f>Tabulka22[[#This Row],[2.3]]+Tabulka22[[#This Row],[2.2]]+Tabulka22[[#This Row],[2.1]]+Tabulka22[[#This Row],[1.1]]</f>
        <v>13</v>
      </c>
      <c r="M20" s="15">
        <v>363000</v>
      </c>
      <c r="N20" s="16">
        <f t="shared" si="0"/>
        <v>0.74931129476584024</v>
      </c>
      <c r="O20" s="17">
        <v>272000</v>
      </c>
      <c r="P20" s="15">
        <f>P19+Tabulka22[[#This Row],[výše dotace (Kč)]]</f>
        <v>4765000</v>
      </c>
      <c r="Q20" s="18">
        <v>42916</v>
      </c>
      <c r="R20" s="35" t="s">
        <v>141</v>
      </c>
    </row>
    <row r="21" spans="1:18" ht="30" x14ac:dyDescent="0.25">
      <c r="A21" s="40">
        <v>14</v>
      </c>
      <c r="B21" s="24" t="s">
        <v>128</v>
      </c>
      <c r="C21" s="20" t="s">
        <v>129</v>
      </c>
      <c r="D21" s="36" t="s">
        <v>16</v>
      </c>
      <c r="E21" s="23">
        <v>1517</v>
      </c>
      <c r="F21" s="37" t="s">
        <v>130</v>
      </c>
      <c r="G21" s="21" t="s">
        <v>131</v>
      </c>
      <c r="H21" s="38">
        <v>5</v>
      </c>
      <c r="I21" s="14">
        <v>2</v>
      </c>
      <c r="J21" s="14">
        <v>4</v>
      </c>
      <c r="K21" s="14">
        <v>2</v>
      </c>
      <c r="L21" s="14">
        <f>Tabulka22[[#This Row],[2.3]]+Tabulka22[[#This Row],[2.2]]+Tabulka22[[#This Row],[2.1]]+Tabulka22[[#This Row],[1.1]]</f>
        <v>13</v>
      </c>
      <c r="M21" s="15">
        <v>591000</v>
      </c>
      <c r="N21" s="16">
        <f t="shared" si="0"/>
        <v>0.43993231810490696</v>
      </c>
      <c r="O21" s="17">
        <v>260000</v>
      </c>
      <c r="P21" s="15">
        <f>P20+Tabulka22[[#This Row],[výše dotace (Kč)]]</f>
        <v>5025000</v>
      </c>
      <c r="Q21" s="18">
        <v>42916</v>
      </c>
      <c r="R21" s="18" t="s">
        <v>141</v>
      </c>
    </row>
    <row r="22" spans="1:18" x14ac:dyDescent="0.25">
      <c r="A22" s="40">
        <v>15</v>
      </c>
      <c r="B22" s="24" t="s">
        <v>84</v>
      </c>
      <c r="C22" s="20" t="s">
        <v>85</v>
      </c>
      <c r="D22" s="36" t="s">
        <v>16</v>
      </c>
      <c r="E22" s="23">
        <v>1954</v>
      </c>
      <c r="F22" s="37" t="s">
        <v>86</v>
      </c>
      <c r="G22" s="21" t="s">
        <v>87</v>
      </c>
      <c r="H22" s="38">
        <v>6</v>
      </c>
      <c r="I22" s="14">
        <v>1</v>
      </c>
      <c r="J22" s="14">
        <v>4</v>
      </c>
      <c r="K22" s="14">
        <v>2</v>
      </c>
      <c r="L22" s="14">
        <f>Tabulka22[[#This Row],[2.3]]+Tabulka22[[#This Row],[2.2]]+Tabulka22[[#This Row],[2.1]]+Tabulka22[[#This Row],[1.1]]</f>
        <v>13</v>
      </c>
      <c r="M22" s="15">
        <v>1178000</v>
      </c>
      <c r="N22" s="16">
        <f t="shared" si="0"/>
        <v>0.42444821731748728</v>
      </c>
      <c r="O22" s="17">
        <v>500000</v>
      </c>
      <c r="P22" s="15">
        <f>P21+Tabulka22[[#This Row],[výše dotace (Kč)]]</f>
        <v>5525000</v>
      </c>
      <c r="Q22" s="18">
        <v>42916</v>
      </c>
      <c r="R22" s="18" t="s">
        <v>141</v>
      </c>
    </row>
    <row r="23" spans="1:18" ht="30" x14ac:dyDescent="0.25">
      <c r="A23" s="40">
        <v>16</v>
      </c>
      <c r="B23" s="24" t="s">
        <v>14</v>
      </c>
      <c r="C23" s="20" t="s">
        <v>15</v>
      </c>
      <c r="D23" s="36" t="s">
        <v>16</v>
      </c>
      <c r="E23" s="23">
        <v>291</v>
      </c>
      <c r="F23" s="37" t="s">
        <v>17</v>
      </c>
      <c r="G23" s="21" t="s">
        <v>18</v>
      </c>
      <c r="H23" s="38">
        <v>6</v>
      </c>
      <c r="I23" s="14">
        <v>3</v>
      </c>
      <c r="J23" s="14">
        <v>2</v>
      </c>
      <c r="K23" s="14">
        <v>2</v>
      </c>
      <c r="L23" s="14">
        <f>Tabulka22[[#This Row],[2.3]]+Tabulka22[[#This Row],[2.2]]+Tabulka22[[#This Row],[2.1]]+Tabulka22[[#This Row],[1.1]]</f>
        <v>13</v>
      </c>
      <c r="M23" s="15">
        <v>200000</v>
      </c>
      <c r="N23" s="16">
        <f t="shared" si="0"/>
        <v>0.75</v>
      </c>
      <c r="O23" s="17">
        <v>150000</v>
      </c>
      <c r="P23" s="15">
        <f>P22+Tabulka22[[#This Row],[výše dotace (Kč)]]</f>
        <v>5675000</v>
      </c>
      <c r="Q23" s="18">
        <v>42916</v>
      </c>
      <c r="R23" s="18" t="s">
        <v>141</v>
      </c>
    </row>
    <row r="24" spans="1:18" ht="30" x14ac:dyDescent="0.25">
      <c r="A24" s="40">
        <v>17</v>
      </c>
      <c r="B24" s="24" t="s">
        <v>31</v>
      </c>
      <c r="C24" s="20" t="s">
        <v>28</v>
      </c>
      <c r="D24" s="36" t="s">
        <v>16</v>
      </c>
      <c r="E24" s="23">
        <v>435</v>
      </c>
      <c r="F24" s="37" t="s">
        <v>29</v>
      </c>
      <c r="G24" s="21" t="s">
        <v>30</v>
      </c>
      <c r="H24" s="38">
        <v>6</v>
      </c>
      <c r="I24" s="14">
        <v>3</v>
      </c>
      <c r="J24" s="14">
        <v>2</v>
      </c>
      <c r="K24" s="14">
        <v>2</v>
      </c>
      <c r="L24" s="14">
        <f>Tabulka22[[#This Row],[2.3]]+Tabulka22[[#This Row],[2.2]]+Tabulka22[[#This Row],[2.1]]+Tabulka22[[#This Row],[1.1]]</f>
        <v>13</v>
      </c>
      <c r="M24" s="15">
        <v>540000</v>
      </c>
      <c r="N24" s="16">
        <f t="shared" si="0"/>
        <v>0.75</v>
      </c>
      <c r="O24" s="17">
        <v>405000</v>
      </c>
      <c r="P24" s="15">
        <f>P23+Tabulka22[[#This Row],[výše dotace (Kč)]]</f>
        <v>6080000</v>
      </c>
      <c r="Q24" s="18">
        <v>42916</v>
      </c>
      <c r="R24" s="18" t="s">
        <v>140</v>
      </c>
    </row>
    <row r="25" spans="1:18" x14ac:dyDescent="0.25">
      <c r="A25" s="40">
        <v>18</v>
      </c>
      <c r="B25" s="24" t="s">
        <v>182</v>
      </c>
      <c r="C25" s="20" t="s">
        <v>183</v>
      </c>
      <c r="D25" s="36" t="s">
        <v>16</v>
      </c>
      <c r="E25" s="23">
        <v>1787</v>
      </c>
      <c r="F25" s="37" t="s">
        <v>184</v>
      </c>
      <c r="G25" s="21" t="s">
        <v>185</v>
      </c>
      <c r="H25" s="38">
        <v>6</v>
      </c>
      <c r="I25" s="14">
        <v>3</v>
      </c>
      <c r="J25" s="14">
        <v>2</v>
      </c>
      <c r="K25" s="14">
        <v>2</v>
      </c>
      <c r="L25" s="14">
        <f>Tabulka22[[#This Row],[2.3]]+Tabulka22[[#This Row],[2.2]]+Tabulka22[[#This Row],[2.1]]+Tabulka22[[#This Row],[1.1]]</f>
        <v>13</v>
      </c>
      <c r="M25" s="15">
        <v>660000</v>
      </c>
      <c r="N25" s="16">
        <f t="shared" si="0"/>
        <v>0.75</v>
      </c>
      <c r="O25" s="17">
        <v>495000</v>
      </c>
      <c r="P25" s="15">
        <f>P24+Tabulka22[[#This Row],[výše dotace (Kč)]]</f>
        <v>6575000</v>
      </c>
      <c r="Q25" s="18">
        <v>42916</v>
      </c>
      <c r="R25" s="18" t="s">
        <v>141</v>
      </c>
    </row>
    <row r="26" spans="1:18" ht="30" x14ac:dyDescent="0.25">
      <c r="A26" s="40">
        <v>19</v>
      </c>
      <c r="B26" s="24" t="s">
        <v>166</v>
      </c>
      <c r="C26" s="20" t="s">
        <v>167</v>
      </c>
      <c r="D26" s="36" t="s">
        <v>16</v>
      </c>
      <c r="E26" s="23">
        <v>1044</v>
      </c>
      <c r="F26" s="37" t="s">
        <v>168</v>
      </c>
      <c r="G26" s="21" t="s">
        <v>169</v>
      </c>
      <c r="H26" s="38">
        <v>6</v>
      </c>
      <c r="I26" s="14">
        <v>2</v>
      </c>
      <c r="J26" s="14">
        <v>2</v>
      </c>
      <c r="K26" s="14">
        <v>3</v>
      </c>
      <c r="L26" s="14">
        <f>Tabulka22[[#This Row],[2.3]]+Tabulka22[[#This Row],[2.2]]+Tabulka22[[#This Row],[2.1]]+Tabulka22[[#This Row],[1.1]]</f>
        <v>13</v>
      </c>
      <c r="M26" s="15">
        <v>900000</v>
      </c>
      <c r="N26" s="16">
        <f t="shared" si="0"/>
        <v>0.55555555555555558</v>
      </c>
      <c r="O26" s="17">
        <v>500000</v>
      </c>
      <c r="P26" s="15">
        <f>P25+Tabulka22[[#This Row],[výše dotace (Kč)]]</f>
        <v>7075000</v>
      </c>
      <c r="Q26" s="18">
        <v>42916</v>
      </c>
      <c r="R26" s="18" t="s">
        <v>141</v>
      </c>
    </row>
    <row r="27" spans="1:18" ht="30" x14ac:dyDescent="0.25">
      <c r="A27" s="40">
        <v>20</v>
      </c>
      <c r="B27" s="24" t="s">
        <v>146</v>
      </c>
      <c r="C27" s="20" t="s">
        <v>147</v>
      </c>
      <c r="D27" s="36" t="s">
        <v>16</v>
      </c>
      <c r="E27" s="23">
        <v>1814</v>
      </c>
      <c r="F27" s="37" t="s">
        <v>148</v>
      </c>
      <c r="G27" s="21" t="s">
        <v>149</v>
      </c>
      <c r="H27" s="38">
        <v>6</v>
      </c>
      <c r="I27" s="14">
        <v>2</v>
      </c>
      <c r="J27" s="14">
        <v>2</v>
      </c>
      <c r="K27" s="14">
        <v>3</v>
      </c>
      <c r="L27" s="14">
        <f>Tabulka22[[#This Row],[2.3]]+Tabulka22[[#This Row],[2.2]]+Tabulka22[[#This Row],[2.1]]+Tabulka22[[#This Row],[1.1]]</f>
        <v>13</v>
      </c>
      <c r="M27" s="15">
        <v>307000</v>
      </c>
      <c r="N27" s="16">
        <f t="shared" si="0"/>
        <v>0.749185667752443</v>
      </c>
      <c r="O27" s="17">
        <v>230000</v>
      </c>
      <c r="P27" s="15">
        <f>P26+Tabulka22[[#This Row],[výše dotace (Kč)]]</f>
        <v>7305000</v>
      </c>
      <c r="Q27" s="18">
        <v>42916</v>
      </c>
      <c r="R27" s="18" t="s">
        <v>141</v>
      </c>
    </row>
    <row r="28" spans="1:18" ht="45" x14ac:dyDescent="0.25">
      <c r="A28" s="40">
        <v>21</v>
      </c>
      <c r="B28" s="24" t="s">
        <v>158</v>
      </c>
      <c r="C28" s="20" t="s">
        <v>159</v>
      </c>
      <c r="D28" s="36" t="s">
        <v>16</v>
      </c>
      <c r="E28" s="23">
        <v>1941</v>
      </c>
      <c r="F28" s="37" t="s">
        <v>160</v>
      </c>
      <c r="G28" s="21" t="s">
        <v>161</v>
      </c>
      <c r="H28" s="38">
        <v>6</v>
      </c>
      <c r="I28" s="14">
        <v>2</v>
      </c>
      <c r="J28" s="14">
        <v>2</v>
      </c>
      <c r="K28" s="14">
        <v>3</v>
      </c>
      <c r="L28" s="14">
        <f>Tabulka22[[#This Row],[2.3]]+Tabulka22[[#This Row],[2.2]]+Tabulka22[[#This Row],[2.1]]+Tabulka22[[#This Row],[1.1]]</f>
        <v>13</v>
      </c>
      <c r="M28" s="15">
        <v>1000000</v>
      </c>
      <c r="N28" s="16">
        <f t="shared" si="0"/>
        <v>0.5</v>
      </c>
      <c r="O28" s="17">
        <v>500000</v>
      </c>
      <c r="P28" s="15">
        <f>P27+Tabulka22[[#This Row],[výše dotace (Kč)]]</f>
        <v>7805000</v>
      </c>
      <c r="Q28" s="18">
        <v>42916</v>
      </c>
      <c r="R28" s="18" t="s">
        <v>141</v>
      </c>
    </row>
    <row r="29" spans="1:18" ht="45" x14ac:dyDescent="0.25">
      <c r="A29" s="40">
        <v>22</v>
      </c>
      <c r="B29" s="24" t="s">
        <v>119</v>
      </c>
      <c r="C29" s="20" t="s">
        <v>120</v>
      </c>
      <c r="D29" s="36" t="s">
        <v>16</v>
      </c>
      <c r="E29" s="23">
        <v>524</v>
      </c>
      <c r="F29" s="37" t="s">
        <v>121</v>
      </c>
      <c r="G29" s="21" t="s">
        <v>122</v>
      </c>
      <c r="H29" s="38">
        <v>4</v>
      </c>
      <c r="I29" s="14">
        <v>2</v>
      </c>
      <c r="J29" s="14">
        <v>4</v>
      </c>
      <c r="K29" s="14">
        <v>2</v>
      </c>
      <c r="L29" s="14">
        <f>Tabulka22[[#This Row],[2.3]]+Tabulka22[[#This Row],[2.2]]+Tabulka22[[#This Row],[2.1]]+Tabulka22[[#This Row],[1.1]]</f>
        <v>12</v>
      </c>
      <c r="M29" s="15">
        <v>410795</v>
      </c>
      <c r="N29" s="16">
        <f t="shared" si="0"/>
        <v>0.7497656982193065</v>
      </c>
      <c r="O29" s="17">
        <v>308000</v>
      </c>
      <c r="P29" s="15">
        <f>P28+Tabulka22[[#This Row],[výše dotace (Kč)]]</f>
        <v>8113000</v>
      </c>
      <c r="Q29" s="18">
        <v>42916</v>
      </c>
      <c r="R29" s="18" t="s">
        <v>141</v>
      </c>
    </row>
    <row r="30" spans="1:18" ht="30" x14ac:dyDescent="0.25">
      <c r="A30" s="40">
        <v>23</v>
      </c>
      <c r="B30" s="24" t="s">
        <v>80</v>
      </c>
      <c r="C30" s="20" t="s">
        <v>81</v>
      </c>
      <c r="D30" s="36" t="s">
        <v>16</v>
      </c>
      <c r="E30" s="23">
        <v>1804</v>
      </c>
      <c r="F30" s="37" t="s">
        <v>82</v>
      </c>
      <c r="G30" s="21" t="s">
        <v>83</v>
      </c>
      <c r="H30" s="38">
        <v>5</v>
      </c>
      <c r="I30" s="14">
        <v>1</v>
      </c>
      <c r="J30" s="14">
        <v>4</v>
      </c>
      <c r="K30" s="14">
        <v>2</v>
      </c>
      <c r="L30" s="14">
        <f>Tabulka22[[#This Row],[2.3]]+Tabulka22[[#This Row],[2.2]]+Tabulka22[[#This Row],[2.1]]+Tabulka22[[#This Row],[1.1]]</f>
        <v>12</v>
      </c>
      <c r="M30" s="15">
        <v>500000</v>
      </c>
      <c r="N30" s="16">
        <f t="shared" si="0"/>
        <v>0.75</v>
      </c>
      <c r="O30" s="17">
        <v>375000</v>
      </c>
      <c r="P30" s="15">
        <f>P29+Tabulka22[[#This Row],[výše dotace (Kč)]]</f>
        <v>8488000</v>
      </c>
      <c r="Q30" s="18">
        <v>42916</v>
      </c>
      <c r="R30" s="18" t="s">
        <v>141</v>
      </c>
    </row>
    <row r="31" spans="1:18" ht="30" x14ac:dyDescent="0.25">
      <c r="A31" s="40">
        <v>24</v>
      </c>
      <c r="B31" s="24" t="s">
        <v>142</v>
      </c>
      <c r="C31" s="20" t="s">
        <v>143</v>
      </c>
      <c r="D31" s="36" t="s">
        <v>16</v>
      </c>
      <c r="E31" s="23">
        <v>236</v>
      </c>
      <c r="F31" s="37" t="s">
        <v>144</v>
      </c>
      <c r="G31" s="21" t="s">
        <v>145</v>
      </c>
      <c r="H31" s="38">
        <v>5</v>
      </c>
      <c r="I31" s="14">
        <v>2</v>
      </c>
      <c r="J31" s="14">
        <v>2</v>
      </c>
      <c r="K31" s="14">
        <v>3</v>
      </c>
      <c r="L31" s="14">
        <f>Tabulka22[[#This Row],[2.3]]+Tabulka22[[#This Row],[2.2]]+Tabulka22[[#This Row],[2.1]]+Tabulka22[[#This Row],[1.1]]</f>
        <v>12</v>
      </c>
      <c r="M31" s="15">
        <v>262449</v>
      </c>
      <c r="N31" s="16">
        <f t="shared" si="0"/>
        <v>0.74681176152319118</v>
      </c>
      <c r="O31" s="17">
        <v>196000</v>
      </c>
      <c r="P31" s="15">
        <f>P30+Tabulka22[[#This Row],[výše dotace (Kč)]]</f>
        <v>8684000</v>
      </c>
      <c r="Q31" s="18">
        <v>42916</v>
      </c>
      <c r="R31" s="18" t="s">
        <v>140</v>
      </c>
    </row>
    <row r="32" spans="1:18" ht="30" x14ac:dyDescent="0.25">
      <c r="A32" s="40">
        <v>25</v>
      </c>
      <c r="B32" s="24" t="s">
        <v>64</v>
      </c>
      <c r="C32" s="20" t="s">
        <v>65</v>
      </c>
      <c r="D32" s="36" t="s">
        <v>16</v>
      </c>
      <c r="E32" s="23">
        <v>544</v>
      </c>
      <c r="F32" s="37" t="s">
        <v>66</v>
      </c>
      <c r="G32" s="21" t="s">
        <v>67</v>
      </c>
      <c r="H32" s="38">
        <v>6</v>
      </c>
      <c r="I32" s="14">
        <v>2</v>
      </c>
      <c r="J32" s="14">
        <v>2</v>
      </c>
      <c r="K32" s="14">
        <v>2</v>
      </c>
      <c r="L32" s="14">
        <f>Tabulka22[[#This Row],[2.3]]+Tabulka22[[#This Row],[2.2]]+Tabulka22[[#This Row],[2.1]]+Tabulka22[[#This Row],[1.1]]</f>
        <v>12</v>
      </c>
      <c r="M32" s="15">
        <v>156000</v>
      </c>
      <c r="N32" s="16">
        <f t="shared" si="0"/>
        <v>0.75</v>
      </c>
      <c r="O32" s="17">
        <v>117000</v>
      </c>
      <c r="P32" s="15">
        <f>P31+Tabulka22[[#This Row],[výše dotace (Kč)]]</f>
        <v>8801000</v>
      </c>
      <c r="Q32" s="18">
        <v>42916</v>
      </c>
      <c r="R32" s="18" t="s">
        <v>141</v>
      </c>
    </row>
    <row r="33" spans="1:18" ht="60" x14ac:dyDescent="0.25">
      <c r="A33" s="40">
        <v>26</v>
      </c>
      <c r="B33" s="24" t="s">
        <v>56</v>
      </c>
      <c r="C33" s="20" t="s">
        <v>57</v>
      </c>
      <c r="D33" s="36" t="s">
        <v>16</v>
      </c>
      <c r="E33" s="23">
        <v>735</v>
      </c>
      <c r="F33" s="37" t="s">
        <v>58</v>
      </c>
      <c r="G33" s="21" t="s">
        <v>59</v>
      </c>
      <c r="H33" s="38">
        <v>6</v>
      </c>
      <c r="I33" s="14">
        <v>2</v>
      </c>
      <c r="J33" s="14">
        <v>2</v>
      </c>
      <c r="K33" s="14">
        <v>2</v>
      </c>
      <c r="L33" s="14">
        <f>Tabulka22[[#This Row],[2.3]]+Tabulka22[[#This Row],[2.2]]+Tabulka22[[#This Row],[2.1]]+Tabulka22[[#This Row],[1.1]]</f>
        <v>12</v>
      </c>
      <c r="M33" s="15">
        <v>141000</v>
      </c>
      <c r="N33" s="16">
        <f t="shared" si="0"/>
        <v>0.74468085106382975</v>
      </c>
      <c r="O33" s="17">
        <v>105000</v>
      </c>
      <c r="P33" s="15">
        <f>P32+Tabulka22[[#This Row],[výše dotace (Kč)]]</f>
        <v>8906000</v>
      </c>
      <c r="Q33" s="18">
        <v>42916</v>
      </c>
      <c r="R33" s="18" t="s">
        <v>140</v>
      </c>
    </row>
    <row r="34" spans="1:18" ht="30" x14ac:dyDescent="0.25">
      <c r="A34" s="40">
        <v>27</v>
      </c>
      <c r="B34" s="24" t="s">
        <v>162</v>
      </c>
      <c r="C34" s="20" t="s">
        <v>163</v>
      </c>
      <c r="D34" s="36" t="s">
        <v>16</v>
      </c>
      <c r="E34" s="23">
        <v>802</v>
      </c>
      <c r="F34" s="37" t="s">
        <v>164</v>
      </c>
      <c r="G34" s="21" t="s">
        <v>165</v>
      </c>
      <c r="H34" s="38">
        <v>6</v>
      </c>
      <c r="I34" s="14">
        <v>2</v>
      </c>
      <c r="J34" s="14">
        <v>2</v>
      </c>
      <c r="K34" s="14">
        <v>2</v>
      </c>
      <c r="L34" s="14">
        <f>Tabulka22[[#This Row],[2.3]]+Tabulka22[[#This Row],[2.2]]+Tabulka22[[#This Row],[2.1]]+Tabulka22[[#This Row],[1.1]]</f>
        <v>12</v>
      </c>
      <c r="M34" s="15">
        <v>290000</v>
      </c>
      <c r="N34" s="16">
        <f t="shared" si="0"/>
        <v>0.74827586206896557</v>
      </c>
      <c r="O34" s="17">
        <v>217000</v>
      </c>
      <c r="P34" s="15">
        <f>P33+Tabulka22[[#This Row],[výše dotace (Kč)]]</f>
        <v>9123000</v>
      </c>
      <c r="Q34" s="18">
        <v>42916</v>
      </c>
      <c r="R34" s="18" t="s">
        <v>141</v>
      </c>
    </row>
    <row r="35" spans="1:18" ht="30" x14ac:dyDescent="0.25">
      <c r="A35" s="40">
        <v>28</v>
      </c>
      <c r="B35" s="24" t="s">
        <v>44</v>
      </c>
      <c r="C35" s="20" t="s">
        <v>45</v>
      </c>
      <c r="D35" s="36" t="s">
        <v>16</v>
      </c>
      <c r="E35" s="23">
        <v>1153</v>
      </c>
      <c r="F35" s="37" t="s">
        <v>46</v>
      </c>
      <c r="G35" s="21" t="s">
        <v>47</v>
      </c>
      <c r="H35" s="38">
        <v>6</v>
      </c>
      <c r="I35" s="14">
        <v>2</v>
      </c>
      <c r="J35" s="14">
        <v>2</v>
      </c>
      <c r="K35" s="14">
        <v>2</v>
      </c>
      <c r="L35" s="14">
        <f>Tabulka22[[#This Row],[2.3]]+Tabulka22[[#This Row],[2.2]]+Tabulka22[[#This Row],[2.1]]+Tabulka22[[#This Row],[1.1]]</f>
        <v>12</v>
      </c>
      <c r="M35" s="15">
        <v>660000</v>
      </c>
      <c r="N35" s="16">
        <f t="shared" si="0"/>
        <v>0.75</v>
      </c>
      <c r="O35" s="17">
        <v>495000</v>
      </c>
      <c r="P35" s="15">
        <f>P34+Tabulka22[[#This Row],[výše dotace (Kč)]]</f>
        <v>9618000</v>
      </c>
      <c r="Q35" s="18">
        <v>42916</v>
      </c>
      <c r="R35" s="18" t="s">
        <v>140</v>
      </c>
    </row>
    <row r="36" spans="1:18" ht="60" x14ac:dyDescent="0.25">
      <c r="A36" s="40">
        <v>29</v>
      </c>
      <c r="B36" s="24" t="s">
        <v>52</v>
      </c>
      <c r="C36" s="20" t="s">
        <v>53</v>
      </c>
      <c r="D36" s="36" t="s">
        <v>16</v>
      </c>
      <c r="E36" s="23">
        <v>1688</v>
      </c>
      <c r="F36" s="37" t="s">
        <v>54</v>
      </c>
      <c r="G36" s="21" t="s">
        <v>55</v>
      </c>
      <c r="H36" s="38">
        <v>6</v>
      </c>
      <c r="I36" s="14">
        <v>2</v>
      </c>
      <c r="J36" s="14">
        <v>2</v>
      </c>
      <c r="K36" s="14">
        <v>2</v>
      </c>
      <c r="L36" s="14">
        <f>Tabulka22[[#This Row],[2.3]]+Tabulka22[[#This Row],[2.2]]+Tabulka22[[#This Row],[2.1]]+Tabulka22[[#This Row],[1.1]]</f>
        <v>12</v>
      </c>
      <c r="M36" s="15">
        <v>137000</v>
      </c>
      <c r="N36" s="16">
        <f t="shared" si="0"/>
        <v>0.74452554744525545</v>
      </c>
      <c r="O36" s="17">
        <v>102000</v>
      </c>
      <c r="P36" s="15">
        <f>P35+Tabulka22[[#This Row],[výše dotace (Kč)]]</f>
        <v>9720000</v>
      </c>
      <c r="Q36" s="18">
        <v>42916</v>
      </c>
      <c r="R36" s="18" t="s">
        <v>141</v>
      </c>
    </row>
    <row r="37" spans="1:18" ht="30" x14ac:dyDescent="0.25">
      <c r="A37" s="40">
        <v>30</v>
      </c>
      <c r="B37" s="24" t="s">
        <v>154</v>
      </c>
      <c r="C37" s="20" t="s">
        <v>155</v>
      </c>
      <c r="D37" s="36" t="s">
        <v>16</v>
      </c>
      <c r="E37" s="23">
        <v>708</v>
      </c>
      <c r="F37" s="37" t="s">
        <v>156</v>
      </c>
      <c r="G37" s="21" t="s">
        <v>157</v>
      </c>
      <c r="H37" s="38">
        <v>6</v>
      </c>
      <c r="I37" s="14">
        <v>1</v>
      </c>
      <c r="J37" s="14">
        <v>2</v>
      </c>
      <c r="K37" s="14">
        <v>3</v>
      </c>
      <c r="L37" s="14">
        <f>Tabulka22[[#This Row],[2.3]]+Tabulka22[[#This Row],[2.2]]+Tabulka22[[#This Row],[2.1]]+Tabulka22[[#This Row],[1.1]]</f>
        <v>12</v>
      </c>
      <c r="M37" s="15">
        <v>71000</v>
      </c>
      <c r="N37" s="16">
        <f t="shared" si="0"/>
        <v>0.74647887323943662</v>
      </c>
      <c r="O37" s="17">
        <v>53000</v>
      </c>
      <c r="P37" s="15">
        <f>P36+Tabulka22[[#This Row],[výše dotace (Kč)]]</f>
        <v>9773000</v>
      </c>
      <c r="Q37" s="18">
        <v>42916</v>
      </c>
      <c r="R37" s="18" t="s">
        <v>141</v>
      </c>
    </row>
    <row r="38" spans="1:18" ht="30" x14ac:dyDescent="0.25">
      <c r="A38" s="40">
        <v>31</v>
      </c>
      <c r="B38" s="24" t="s">
        <v>174</v>
      </c>
      <c r="C38" s="20" t="s">
        <v>175</v>
      </c>
      <c r="D38" s="36" t="s">
        <v>16</v>
      </c>
      <c r="E38" s="23">
        <v>770</v>
      </c>
      <c r="F38" s="37" t="s">
        <v>176</v>
      </c>
      <c r="G38" s="21" t="s">
        <v>177</v>
      </c>
      <c r="H38" s="38">
        <v>6</v>
      </c>
      <c r="I38" s="14">
        <v>1</v>
      </c>
      <c r="J38" s="14">
        <v>2</v>
      </c>
      <c r="K38" s="14">
        <v>3</v>
      </c>
      <c r="L38" s="14">
        <f>Tabulka22[[#This Row],[2.3]]+Tabulka22[[#This Row],[2.2]]+Tabulka22[[#This Row],[2.1]]+Tabulka22[[#This Row],[1.1]]</f>
        <v>12</v>
      </c>
      <c r="M38" s="15">
        <v>730000</v>
      </c>
      <c r="N38" s="16">
        <f t="shared" si="0"/>
        <v>0.68493150684931503</v>
      </c>
      <c r="O38" s="17">
        <v>500000</v>
      </c>
      <c r="P38" s="15">
        <f>P37+Tabulka22[[#This Row],[výše dotace (Kč)]]</f>
        <v>10273000</v>
      </c>
      <c r="Q38" s="18">
        <v>42916</v>
      </c>
      <c r="R38" s="18" t="s">
        <v>141</v>
      </c>
    </row>
    <row r="39" spans="1:18" ht="90" x14ac:dyDescent="0.25">
      <c r="A39" s="40">
        <v>32</v>
      </c>
      <c r="B39" s="24" t="s">
        <v>150</v>
      </c>
      <c r="C39" s="20" t="s">
        <v>151</v>
      </c>
      <c r="D39" s="36" t="s">
        <v>16</v>
      </c>
      <c r="E39" s="23">
        <v>857</v>
      </c>
      <c r="F39" s="37" t="s">
        <v>152</v>
      </c>
      <c r="G39" s="21" t="s">
        <v>153</v>
      </c>
      <c r="H39" s="38">
        <v>6</v>
      </c>
      <c r="I39" s="14">
        <v>1</v>
      </c>
      <c r="J39" s="14">
        <v>2</v>
      </c>
      <c r="K39" s="14">
        <v>3</v>
      </c>
      <c r="L39" s="14">
        <f>Tabulka22[[#This Row],[2.3]]+Tabulka22[[#This Row],[2.2]]+Tabulka22[[#This Row],[2.1]]+Tabulka22[[#This Row],[1.1]]</f>
        <v>12</v>
      </c>
      <c r="M39" s="15">
        <v>368000</v>
      </c>
      <c r="N39" s="16">
        <f t="shared" si="0"/>
        <v>0.75</v>
      </c>
      <c r="O39" s="17">
        <v>276000</v>
      </c>
      <c r="P39" s="15">
        <f>P38+Tabulka22[[#This Row],[výše dotace (Kč)]]</f>
        <v>10549000</v>
      </c>
      <c r="Q39" s="18">
        <v>42916</v>
      </c>
      <c r="R39" s="18" t="s">
        <v>141</v>
      </c>
    </row>
    <row r="40" spans="1:18" x14ac:dyDescent="0.25">
      <c r="A40" s="40">
        <v>33</v>
      </c>
      <c r="B40" s="24" t="s">
        <v>104</v>
      </c>
      <c r="C40" s="20" t="s">
        <v>105</v>
      </c>
      <c r="D40" s="36" t="s">
        <v>16</v>
      </c>
      <c r="E40" s="23">
        <v>1120</v>
      </c>
      <c r="F40" s="37" t="s">
        <v>106</v>
      </c>
      <c r="G40" s="21" t="s">
        <v>107</v>
      </c>
      <c r="H40" s="38">
        <v>6</v>
      </c>
      <c r="I40" s="14">
        <v>1</v>
      </c>
      <c r="J40" s="14">
        <v>2</v>
      </c>
      <c r="K40" s="14">
        <v>3</v>
      </c>
      <c r="L40" s="14">
        <f>Tabulka22[[#This Row],[2.3]]+Tabulka22[[#This Row],[2.2]]+Tabulka22[[#This Row],[2.1]]+Tabulka22[[#This Row],[1.1]]</f>
        <v>12</v>
      </c>
      <c r="M40" s="15">
        <v>197835</v>
      </c>
      <c r="N40" s="16">
        <f t="shared" si="0"/>
        <v>0.74809816261025597</v>
      </c>
      <c r="O40" s="17">
        <v>148000</v>
      </c>
      <c r="P40" s="15">
        <f>P39+Tabulka22[[#This Row],[výše dotace (Kč)]]</f>
        <v>10697000</v>
      </c>
      <c r="Q40" s="18">
        <v>42916</v>
      </c>
      <c r="R40" s="18" t="s">
        <v>141</v>
      </c>
    </row>
    <row r="41" spans="1:18" x14ac:dyDescent="0.25">
      <c r="A41" s="40">
        <v>34</v>
      </c>
      <c r="B41" s="24" t="s">
        <v>108</v>
      </c>
      <c r="C41" s="20" t="s">
        <v>109</v>
      </c>
      <c r="D41" s="36" t="s">
        <v>16</v>
      </c>
      <c r="E41" s="23">
        <v>1890</v>
      </c>
      <c r="F41" s="37" t="s">
        <v>110</v>
      </c>
      <c r="G41" s="21" t="s">
        <v>127</v>
      </c>
      <c r="H41" s="38">
        <v>6</v>
      </c>
      <c r="I41" s="14">
        <v>1</v>
      </c>
      <c r="J41" s="14">
        <v>2</v>
      </c>
      <c r="K41" s="14">
        <v>3</v>
      </c>
      <c r="L41" s="14">
        <f>Tabulka22[[#This Row],[2.3]]+Tabulka22[[#This Row],[2.2]]+Tabulka22[[#This Row],[2.1]]+Tabulka22[[#This Row],[1.1]]</f>
        <v>12</v>
      </c>
      <c r="M41" s="15">
        <v>480000</v>
      </c>
      <c r="N41" s="16">
        <f t="shared" si="0"/>
        <v>0.75</v>
      </c>
      <c r="O41" s="17">
        <v>360000</v>
      </c>
      <c r="P41" s="15">
        <f>P40+Tabulka22[[#This Row],[výše dotace (Kč)]]</f>
        <v>11057000</v>
      </c>
      <c r="Q41" s="18">
        <v>42916</v>
      </c>
      <c r="R41" s="18" t="s">
        <v>141</v>
      </c>
    </row>
    <row r="42" spans="1:18" ht="30" x14ac:dyDescent="0.25">
      <c r="A42" s="40">
        <v>35</v>
      </c>
      <c r="B42" s="24" t="s">
        <v>194</v>
      </c>
      <c r="C42" s="20" t="s">
        <v>195</v>
      </c>
      <c r="D42" s="36" t="s">
        <v>16</v>
      </c>
      <c r="E42" s="23">
        <v>981</v>
      </c>
      <c r="F42" s="37" t="s">
        <v>196</v>
      </c>
      <c r="G42" s="21" t="s">
        <v>197</v>
      </c>
      <c r="H42" s="38">
        <v>5</v>
      </c>
      <c r="I42" s="14">
        <v>2</v>
      </c>
      <c r="J42" s="14">
        <v>2</v>
      </c>
      <c r="K42" s="14">
        <v>2</v>
      </c>
      <c r="L42" s="14">
        <f>Tabulka22[[#This Row],[2.3]]+Tabulka22[[#This Row],[2.2]]+Tabulka22[[#This Row],[2.1]]+Tabulka22[[#This Row],[1.1]]</f>
        <v>11</v>
      </c>
      <c r="M42" s="15">
        <v>440000</v>
      </c>
      <c r="N42" s="16">
        <f t="shared" si="0"/>
        <v>0.75</v>
      </c>
      <c r="O42" s="17">
        <v>330000</v>
      </c>
      <c r="P42" s="15">
        <f>P41+Tabulka22[[#This Row],[výše dotace (Kč)]]</f>
        <v>11387000</v>
      </c>
      <c r="Q42" s="18">
        <v>42916</v>
      </c>
      <c r="R42" s="18" t="s">
        <v>141</v>
      </c>
    </row>
    <row r="43" spans="1:18" ht="45" x14ac:dyDescent="0.25">
      <c r="A43" s="40">
        <v>36</v>
      </c>
      <c r="B43" s="24" t="s">
        <v>92</v>
      </c>
      <c r="C43" s="20" t="s">
        <v>93</v>
      </c>
      <c r="D43" s="36" t="s">
        <v>16</v>
      </c>
      <c r="E43" s="23">
        <v>1040</v>
      </c>
      <c r="F43" s="37" t="s">
        <v>94</v>
      </c>
      <c r="G43" s="21" t="s">
        <v>95</v>
      </c>
      <c r="H43" s="38">
        <v>5</v>
      </c>
      <c r="I43" s="14">
        <v>2</v>
      </c>
      <c r="J43" s="14">
        <v>2</v>
      </c>
      <c r="K43" s="14">
        <v>2</v>
      </c>
      <c r="L43" s="14">
        <f>Tabulka22[[#This Row],[2.3]]+Tabulka22[[#This Row],[2.2]]+Tabulka22[[#This Row],[2.1]]+Tabulka22[[#This Row],[1.1]]</f>
        <v>11</v>
      </c>
      <c r="M43" s="15">
        <v>810700</v>
      </c>
      <c r="N43" s="16">
        <f t="shared" si="0"/>
        <v>0.59948192919699028</v>
      </c>
      <c r="O43" s="17">
        <v>486000</v>
      </c>
      <c r="P43" s="15">
        <f>P42+Tabulka22[[#This Row],[výše dotace (Kč)]]</f>
        <v>11873000</v>
      </c>
      <c r="Q43" s="18">
        <v>42916</v>
      </c>
      <c r="R43" s="18" t="s">
        <v>141</v>
      </c>
    </row>
    <row r="44" spans="1:18" x14ac:dyDescent="0.25">
      <c r="A44" s="40">
        <v>37</v>
      </c>
      <c r="B44" s="24" t="s">
        <v>60</v>
      </c>
      <c r="C44" s="20" t="s">
        <v>61</v>
      </c>
      <c r="D44" s="36" t="s">
        <v>16</v>
      </c>
      <c r="E44" s="23">
        <v>1296</v>
      </c>
      <c r="F44" s="37" t="s">
        <v>62</v>
      </c>
      <c r="G44" s="21" t="s">
        <v>63</v>
      </c>
      <c r="H44" s="38">
        <v>5</v>
      </c>
      <c r="I44" s="14">
        <v>2</v>
      </c>
      <c r="J44" s="14">
        <v>2</v>
      </c>
      <c r="K44" s="14">
        <v>2</v>
      </c>
      <c r="L44" s="14">
        <f>Tabulka22[[#This Row],[2.3]]+Tabulka22[[#This Row],[2.2]]+Tabulka22[[#This Row],[2.1]]+Tabulka22[[#This Row],[1.1]]</f>
        <v>11</v>
      </c>
      <c r="M44" s="15">
        <v>229900</v>
      </c>
      <c r="N44" s="16">
        <f t="shared" si="0"/>
        <v>0.74815137016093958</v>
      </c>
      <c r="O44" s="17">
        <v>172000</v>
      </c>
      <c r="P44" s="15">
        <f>P43+Tabulka22[[#This Row],[výše dotace (Kč)]]</f>
        <v>12045000</v>
      </c>
      <c r="Q44" s="18">
        <v>42916</v>
      </c>
      <c r="R44" s="18" t="s">
        <v>141</v>
      </c>
    </row>
    <row r="45" spans="1:18" ht="45" x14ac:dyDescent="0.25">
      <c r="A45" s="40">
        <v>38</v>
      </c>
      <c r="B45" s="24" t="s">
        <v>202</v>
      </c>
      <c r="C45" s="20" t="s">
        <v>203</v>
      </c>
      <c r="D45" s="36" t="s">
        <v>16</v>
      </c>
      <c r="E45" s="23">
        <v>1433</v>
      </c>
      <c r="F45" s="37" t="s">
        <v>204</v>
      </c>
      <c r="G45" s="21" t="s">
        <v>205</v>
      </c>
      <c r="H45" s="38">
        <v>5</v>
      </c>
      <c r="I45" s="14">
        <v>2</v>
      </c>
      <c r="J45" s="14">
        <v>2</v>
      </c>
      <c r="K45" s="14">
        <v>2</v>
      </c>
      <c r="L45" s="14">
        <f>Tabulka22[[#This Row],[2.3]]+Tabulka22[[#This Row],[2.2]]+Tabulka22[[#This Row],[2.1]]+Tabulka22[[#This Row],[1.1]]</f>
        <v>11</v>
      </c>
      <c r="M45" s="15">
        <v>260000</v>
      </c>
      <c r="N45" s="16">
        <f t="shared" si="0"/>
        <v>0.75</v>
      </c>
      <c r="O45" s="17">
        <v>195000</v>
      </c>
      <c r="P45" s="15">
        <f>P44+Tabulka22[[#This Row],[výše dotace (Kč)]]</f>
        <v>12240000</v>
      </c>
      <c r="Q45" s="18">
        <v>42916</v>
      </c>
      <c r="R45" s="18" t="s">
        <v>141</v>
      </c>
    </row>
    <row r="46" spans="1:18" ht="45" x14ac:dyDescent="0.25">
      <c r="A46" s="40">
        <v>39</v>
      </c>
      <c r="B46" s="24" t="s">
        <v>72</v>
      </c>
      <c r="C46" s="20" t="s">
        <v>73</v>
      </c>
      <c r="D46" s="36" t="s">
        <v>16</v>
      </c>
      <c r="E46" s="23">
        <v>1517</v>
      </c>
      <c r="F46" s="37" t="s">
        <v>74</v>
      </c>
      <c r="G46" s="21" t="s">
        <v>75</v>
      </c>
      <c r="H46" s="38">
        <v>5</v>
      </c>
      <c r="I46" s="14">
        <v>2</v>
      </c>
      <c r="J46" s="14">
        <v>2</v>
      </c>
      <c r="K46" s="14">
        <v>2</v>
      </c>
      <c r="L46" s="14">
        <f>Tabulka22[[#This Row],[2.3]]+Tabulka22[[#This Row],[2.2]]+Tabulka22[[#This Row],[2.1]]+Tabulka22[[#This Row],[1.1]]</f>
        <v>11</v>
      </c>
      <c r="M46" s="15">
        <v>269000</v>
      </c>
      <c r="N46" s="16">
        <f t="shared" si="0"/>
        <v>0.74721189591078063</v>
      </c>
      <c r="O46" s="17">
        <v>201000</v>
      </c>
      <c r="P46" s="15">
        <f>P45+Tabulka22[[#This Row],[výše dotace (Kč)]]</f>
        <v>12441000</v>
      </c>
      <c r="Q46" s="18">
        <v>42916</v>
      </c>
      <c r="R46" s="18" t="s">
        <v>141</v>
      </c>
    </row>
    <row r="47" spans="1:18" ht="45" x14ac:dyDescent="0.25">
      <c r="A47" s="40">
        <v>40</v>
      </c>
      <c r="B47" s="24" t="s">
        <v>186</v>
      </c>
      <c r="C47" s="20" t="s">
        <v>187</v>
      </c>
      <c r="D47" s="36" t="s">
        <v>16</v>
      </c>
      <c r="E47" s="23">
        <v>1589</v>
      </c>
      <c r="F47" s="37" t="s">
        <v>188</v>
      </c>
      <c r="G47" s="21" t="s">
        <v>189</v>
      </c>
      <c r="H47" s="38">
        <v>5</v>
      </c>
      <c r="I47" s="14">
        <v>2</v>
      </c>
      <c r="J47" s="14">
        <v>2</v>
      </c>
      <c r="K47" s="14">
        <v>2</v>
      </c>
      <c r="L47" s="14">
        <f>Tabulka22[[#This Row],[2.3]]+Tabulka22[[#This Row],[2.2]]+Tabulka22[[#This Row],[2.1]]+Tabulka22[[#This Row],[1.1]]</f>
        <v>11</v>
      </c>
      <c r="M47" s="15">
        <v>350000</v>
      </c>
      <c r="N47" s="16">
        <f t="shared" si="0"/>
        <v>0.74857142857142855</v>
      </c>
      <c r="O47" s="17">
        <v>262000</v>
      </c>
      <c r="P47" s="15">
        <f>P46+Tabulka22[[#This Row],[výše dotace (Kč)]]</f>
        <v>12703000</v>
      </c>
      <c r="Q47" s="18">
        <v>42916</v>
      </c>
      <c r="R47" s="18" t="s">
        <v>140</v>
      </c>
    </row>
    <row r="48" spans="1:18" ht="30" x14ac:dyDescent="0.25">
      <c r="A48" s="40">
        <v>41</v>
      </c>
      <c r="B48" s="24" t="s">
        <v>111</v>
      </c>
      <c r="C48" s="20" t="s">
        <v>112</v>
      </c>
      <c r="D48" s="36" t="s">
        <v>16</v>
      </c>
      <c r="E48" s="23">
        <v>1712</v>
      </c>
      <c r="F48" s="37" t="s">
        <v>113</v>
      </c>
      <c r="G48" s="21" t="s">
        <v>114</v>
      </c>
      <c r="H48" s="38">
        <v>6</v>
      </c>
      <c r="I48" s="14">
        <v>1</v>
      </c>
      <c r="J48" s="14">
        <v>2</v>
      </c>
      <c r="K48" s="14">
        <v>2</v>
      </c>
      <c r="L48" s="14">
        <f>Tabulka22[[#This Row],[2.3]]+Tabulka22[[#This Row],[2.2]]+Tabulka22[[#This Row],[2.1]]+Tabulka22[[#This Row],[1.1]]</f>
        <v>11</v>
      </c>
      <c r="M48" s="15">
        <v>375000</v>
      </c>
      <c r="N48" s="16">
        <f t="shared" si="0"/>
        <v>0.7493333333333333</v>
      </c>
      <c r="O48" s="17">
        <v>281000</v>
      </c>
      <c r="P48" s="15">
        <f>P47+Tabulka22[[#This Row],[výše dotace (Kč)]]</f>
        <v>12984000</v>
      </c>
      <c r="Q48" s="18">
        <v>42916</v>
      </c>
      <c r="R48" s="18" t="s">
        <v>141</v>
      </c>
    </row>
    <row r="49" spans="1:18" ht="30" x14ac:dyDescent="0.25">
      <c r="A49" s="40">
        <v>42</v>
      </c>
      <c r="B49" s="24" t="s">
        <v>40</v>
      </c>
      <c r="C49" s="20" t="s">
        <v>41</v>
      </c>
      <c r="D49" s="36" t="s">
        <v>16</v>
      </c>
      <c r="E49" s="23">
        <v>1650</v>
      </c>
      <c r="F49" s="37" t="s">
        <v>42</v>
      </c>
      <c r="G49" s="21" t="s">
        <v>43</v>
      </c>
      <c r="H49" s="38">
        <v>3</v>
      </c>
      <c r="I49" s="14">
        <v>3</v>
      </c>
      <c r="J49" s="14">
        <v>2</v>
      </c>
      <c r="K49" s="14">
        <v>2</v>
      </c>
      <c r="L49" s="14">
        <f>Tabulka22[[#This Row],[2.3]]+Tabulka22[[#This Row],[2.2]]+Tabulka22[[#This Row],[2.1]]+Tabulka22[[#This Row],[1.1]]</f>
        <v>10</v>
      </c>
      <c r="M49" s="15">
        <v>666667</v>
      </c>
      <c r="N49" s="16">
        <f t="shared" si="0"/>
        <v>0.74999962500018746</v>
      </c>
      <c r="O49" s="17">
        <v>500000</v>
      </c>
      <c r="P49" s="15">
        <f>P48+Tabulka22[[#This Row],[výše dotace (Kč)]]</f>
        <v>13484000</v>
      </c>
      <c r="Q49" s="18">
        <v>42916</v>
      </c>
      <c r="R49" s="18" t="s">
        <v>141</v>
      </c>
    </row>
    <row r="50" spans="1:18" x14ac:dyDescent="0.25">
      <c r="A50" s="40">
        <v>43</v>
      </c>
      <c r="B50" s="24" t="s">
        <v>48</v>
      </c>
      <c r="C50" s="20" t="s">
        <v>49</v>
      </c>
      <c r="D50" s="36" t="s">
        <v>16</v>
      </c>
      <c r="E50" s="23">
        <v>970</v>
      </c>
      <c r="F50" s="37" t="s">
        <v>50</v>
      </c>
      <c r="G50" s="21" t="s">
        <v>51</v>
      </c>
      <c r="H50" s="38">
        <v>3</v>
      </c>
      <c r="I50" s="14">
        <v>2</v>
      </c>
      <c r="J50" s="14">
        <v>2</v>
      </c>
      <c r="K50" s="14">
        <v>3</v>
      </c>
      <c r="L50" s="14">
        <f>Tabulka22[[#This Row],[2.3]]+Tabulka22[[#This Row],[2.2]]+Tabulka22[[#This Row],[2.1]]+Tabulka22[[#This Row],[1.1]]</f>
        <v>10</v>
      </c>
      <c r="M50" s="15">
        <v>665000</v>
      </c>
      <c r="N50" s="16">
        <f t="shared" si="0"/>
        <v>0.7488721804511278</v>
      </c>
      <c r="O50" s="17">
        <v>498000</v>
      </c>
      <c r="P50" s="15">
        <f>P49+Tabulka22[[#This Row],[výše dotace (Kč)]]</f>
        <v>13982000</v>
      </c>
      <c r="Q50" s="18">
        <v>42916</v>
      </c>
      <c r="R50" s="18" t="s">
        <v>141</v>
      </c>
    </row>
    <row r="51" spans="1:18" ht="30" x14ac:dyDescent="0.25">
      <c r="A51" s="40">
        <v>44</v>
      </c>
      <c r="B51" s="24" t="s">
        <v>36</v>
      </c>
      <c r="C51" s="20" t="s">
        <v>37</v>
      </c>
      <c r="D51" s="36" t="s">
        <v>16</v>
      </c>
      <c r="E51" s="23">
        <v>193</v>
      </c>
      <c r="F51" s="37" t="s">
        <v>38</v>
      </c>
      <c r="G51" s="21" t="s">
        <v>39</v>
      </c>
      <c r="H51" s="38">
        <v>4</v>
      </c>
      <c r="I51" s="14">
        <v>2</v>
      </c>
      <c r="J51" s="14">
        <v>2</v>
      </c>
      <c r="K51" s="14">
        <v>2</v>
      </c>
      <c r="L51" s="14">
        <f>Tabulka22[[#This Row],[2.3]]+Tabulka22[[#This Row],[2.2]]+Tabulka22[[#This Row],[2.1]]+Tabulka22[[#This Row],[1.1]]</f>
        <v>10</v>
      </c>
      <c r="M51" s="15">
        <v>370000</v>
      </c>
      <c r="N51" s="16">
        <f t="shared" si="0"/>
        <v>0.74864864864864866</v>
      </c>
      <c r="O51" s="17">
        <v>277000</v>
      </c>
      <c r="P51" s="15">
        <f>P50+Tabulka22[[#This Row],[výše dotace (Kč)]]</f>
        <v>14259000</v>
      </c>
      <c r="Q51" s="18">
        <v>42916</v>
      </c>
      <c r="R51" s="18" t="s">
        <v>140</v>
      </c>
    </row>
    <row r="52" spans="1:18" ht="30" x14ac:dyDescent="0.25">
      <c r="A52" s="40">
        <v>45</v>
      </c>
      <c r="B52" s="24" t="s">
        <v>178</v>
      </c>
      <c r="C52" s="20" t="s">
        <v>179</v>
      </c>
      <c r="D52" s="36" t="s">
        <v>16</v>
      </c>
      <c r="E52" s="23">
        <v>1370</v>
      </c>
      <c r="F52" s="37" t="s">
        <v>180</v>
      </c>
      <c r="G52" s="21" t="s">
        <v>181</v>
      </c>
      <c r="H52" s="38">
        <v>4</v>
      </c>
      <c r="I52" s="14">
        <v>2</v>
      </c>
      <c r="J52" s="14">
        <v>2</v>
      </c>
      <c r="K52" s="14">
        <v>2</v>
      </c>
      <c r="L52" s="14">
        <f>Tabulka22[[#This Row],[2.3]]+Tabulka22[[#This Row],[2.2]]+Tabulka22[[#This Row],[2.1]]+Tabulka22[[#This Row],[1.1]]</f>
        <v>10</v>
      </c>
      <c r="M52" s="15">
        <v>650000</v>
      </c>
      <c r="N52" s="16">
        <f t="shared" si="0"/>
        <v>0.74923076923076926</v>
      </c>
      <c r="O52" s="17">
        <v>487000</v>
      </c>
      <c r="P52" s="15">
        <f>P51+Tabulka22[[#This Row],[výše dotace (Kč)]]</f>
        <v>14746000</v>
      </c>
      <c r="Q52" s="18">
        <v>42916</v>
      </c>
      <c r="R52" s="18" t="s">
        <v>141</v>
      </c>
    </row>
    <row r="53" spans="1:18" ht="75" x14ac:dyDescent="0.25">
      <c r="A53" s="40">
        <v>46</v>
      </c>
      <c r="B53" s="24" t="s">
        <v>190</v>
      </c>
      <c r="C53" s="20" t="s">
        <v>191</v>
      </c>
      <c r="D53" s="36" t="s">
        <v>16</v>
      </c>
      <c r="E53" s="23">
        <v>1989</v>
      </c>
      <c r="F53" s="37" t="s">
        <v>192</v>
      </c>
      <c r="G53" s="21" t="s">
        <v>193</v>
      </c>
      <c r="H53" s="38">
        <v>4</v>
      </c>
      <c r="I53" s="14">
        <v>2</v>
      </c>
      <c r="J53" s="14">
        <v>2</v>
      </c>
      <c r="K53" s="14">
        <v>2</v>
      </c>
      <c r="L53" s="14">
        <f>Tabulka22[[#This Row],[2.3]]+Tabulka22[[#This Row],[2.2]]+Tabulka22[[#This Row],[2.1]]+Tabulka22[[#This Row],[1.1]]</f>
        <v>10</v>
      </c>
      <c r="M53" s="15">
        <v>550000</v>
      </c>
      <c r="N53" s="16">
        <f t="shared" si="0"/>
        <v>0.74909090909090914</v>
      </c>
      <c r="O53" s="17">
        <v>412000</v>
      </c>
      <c r="P53" s="15">
        <f>P52+Tabulka22[[#This Row],[výše dotace (Kč)]]</f>
        <v>15158000</v>
      </c>
      <c r="Q53" s="18">
        <v>42916</v>
      </c>
      <c r="R53" s="18" t="s">
        <v>141</v>
      </c>
    </row>
    <row r="54" spans="1:18" ht="45" x14ac:dyDescent="0.25">
      <c r="A54" s="40">
        <v>47</v>
      </c>
      <c r="B54" s="24" t="s">
        <v>24</v>
      </c>
      <c r="C54" s="20" t="s">
        <v>25</v>
      </c>
      <c r="D54" s="36" t="s">
        <v>16</v>
      </c>
      <c r="E54" s="23">
        <v>1826</v>
      </c>
      <c r="F54" s="37" t="s">
        <v>27</v>
      </c>
      <c r="G54" s="21" t="s">
        <v>26</v>
      </c>
      <c r="H54" s="38">
        <v>2</v>
      </c>
      <c r="I54" s="14">
        <v>3</v>
      </c>
      <c r="J54" s="14">
        <v>2</v>
      </c>
      <c r="K54" s="14">
        <v>2</v>
      </c>
      <c r="L54" s="14">
        <f>Tabulka22[[#This Row],[2.3]]+Tabulka22[[#This Row],[2.2]]+Tabulka22[[#This Row],[2.1]]+Tabulka22[[#This Row],[1.1]]</f>
        <v>9</v>
      </c>
      <c r="M54" s="15">
        <v>765000</v>
      </c>
      <c r="N54" s="16">
        <f t="shared" si="0"/>
        <v>0.65359477124183007</v>
      </c>
      <c r="O54" s="17">
        <v>500000</v>
      </c>
      <c r="P54" s="15">
        <f>P53+Tabulka22[[#This Row],[výše dotace (Kč)]]</f>
        <v>15658000</v>
      </c>
      <c r="Q54" s="18">
        <v>42916</v>
      </c>
      <c r="R54" s="18" t="s">
        <v>141</v>
      </c>
    </row>
    <row r="55" spans="1:18" ht="75" x14ac:dyDescent="0.25">
      <c r="A55" s="40">
        <v>48</v>
      </c>
      <c r="B55" s="24" t="s">
        <v>123</v>
      </c>
      <c r="C55" s="20" t="s">
        <v>124</v>
      </c>
      <c r="D55" s="36" t="s">
        <v>16</v>
      </c>
      <c r="E55" s="23">
        <v>238</v>
      </c>
      <c r="F55" s="37" t="s">
        <v>125</v>
      </c>
      <c r="G55" s="21" t="s">
        <v>126</v>
      </c>
      <c r="H55" s="38">
        <v>2</v>
      </c>
      <c r="I55" s="14">
        <v>2</v>
      </c>
      <c r="J55" s="14">
        <v>2</v>
      </c>
      <c r="K55" s="14">
        <v>2</v>
      </c>
      <c r="L55" s="14">
        <f>Tabulka22[[#This Row],[2.3]]+Tabulka22[[#This Row],[2.2]]+Tabulka22[[#This Row],[2.1]]+Tabulka22[[#This Row],[1.1]]</f>
        <v>8</v>
      </c>
      <c r="M55" s="15">
        <v>78000</v>
      </c>
      <c r="N55" s="16">
        <f t="shared" si="0"/>
        <v>0.74358974358974361</v>
      </c>
      <c r="O55" s="17">
        <v>58000</v>
      </c>
      <c r="P55" s="15">
        <f>P54+Tabulka22[[#This Row],[výše dotace (Kč)]]</f>
        <v>15716000</v>
      </c>
      <c r="Q55" s="18">
        <v>42916</v>
      </c>
      <c r="R55" s="18" t="s">
        <v>141</v>
      </c>
    </row>
  </sheetData>
  <pageMargins left="0.70866141732283472" right="0.70866141732283472" top="0.19685039370078741" bottom="0.19685039370078741" header="0.31496062992125984" footer="0.31496062992125984"/>
  <pageSetup paperSize="9" scale="59" fitToHeight="0" orientation="landscape" r:id="rId1"/>
  <headerFooter>
    <oddHeader>&amp;L&amp;"Tahoma,Tučné"&amp;12Usnesení č. 17/1766 - Příloha č. 3&amp;"Tahoma,Obyčejné"
Počet stran přílohy: 2&amp;R&amp;"Tahoma,Obyčejné"&amp;12Strana &amp;P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DT3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Novotná Hana</cp:lastModifiedBy>
  <cp:lastPrinted>2015-12-29T14:18:48Z</cp:lastPrinted>
  <dcterms:created xsi:type="dcterms:W3CDTF">2015-07-23T08:47:28Z</dcterms:created>
  <dcterms:modified xsi:type="dcterms:W3CDTF">2015-12-29T14:19:00Z</dcterms:modified>
</cp:coreProperties>
</file>